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0755" activeTab="0"/>
  </bookViews>
  <sheets>
    <sheet name="Дод.9_Зливова каналізація" sheetId="1" r:id="rId1"/>
  </sheets>
  <definedNames>
    <definedName name="_xlnm.Print_Titles" localSheetId="0">'Дод.9_Зливова каналізація'!$7:$10</definedName>
    <definedName name="_xlnm.Print_Area" localSheetId="0">'Дод.9_Зливова каналізація'!$A$1:$P$104</definedName>
  </definedNames>
  <calcPr fullCalcOnLoad="1"/>
</workbook>
</file>

<file path=xl/sharedStrings.xml><?xml version="1.0" encoding="utf-8"?>
<sst xmlns="http://schemas.openxmlformats.org/spreadsheetml/2006/main" count="246" uniqueCount="48">
  <si>
    <t>ОРІЄНТОВНІ ОБСЯГИ РОБІТ ТА ФІНАНСУВАННЯ</t>
  </si>
  <si>
    <t>№ з/п</t>
  </si>
  <si>
    <t xml:space="preserve">Найменування об'єктів </t>
  </si>
  <si>
    <r>
      <t xml:space="preserve">Місцезнаходження об'єктів 
</t>
    </r>
    <r>
      <rPr>
        <sz val="8"/>
        <color indexed="8"/>
        <rFont val="Times New Roman"/>
        <family val="1"/>
      </rPr>
      <t>(адміністративний район, річка, тощо)</t>
    </r>
  </si>
  <si>
    <t>Обсяг робіт 
та джерела фінансування</t>
  </si>
  <si>
    <t>Одиниці виміру</t>
  </si>
  <si>
    <t>Етапи виконання програми</t>
  </si>
  <si>
    <t>Примітка</t>
  </si>
  <si>
    <t>Усього</t>
  </si>
  <si>
    <t>перший етап</t>
  </si>
  <si>
    <t>другий етап</t>
  </si>
  <si>
    <t xml:space="preserve">Всього по області
у тому числі по об'єктах: </t>
  </si>
  <si>
    <t>ОБСЯГ РОБІТ</t>
  </si>
  <si>
    <t>км</t>
  </si>
  <si>
    <t>державний бюджет</t>
  </si>
  <si>
    <t>тис.грн</t>
  </si>
  <si>
    <t>обласний бюджет</t>
  </si>
  <si>
    <t>районний (міський) бюджет</t>
  </si>
  <si>
    <t>кошти не бюджетних джерел</t>
  </si>
  <si>
    <t>І</t>
  </si>
  <si>
    <t xml:space="preserve">Головне управління житлово-комунального господарства Чернігівської облдержадміністрації </t>
  </si>
  <si>
    <t>Проектування та виконання робіт з водовідведення по вул. Робітничій - 
вул. Носівський шлях - пров. Залізничний в м.Ніжин</t>
  </si>
  <si>
    <t>м.Ніжин</t>
  </si>
  <si>
    <t>Проектування та виконання робіт з влаштування самотічного водовідвідного колектора з вул. Ватутіна та Г. Сковороди до водойми по 
вул. Об’їзджій та розчищення водойми від замулення в м.Ніжин</t>
  </si>
  <si>
    <t>ІІ</t>
  </si>
  <si>
    <t>Райдержадміністрації, міськвиконкоми Ніжина, Прилук, Чернігова</t>
  </si>
  <si>
    <t>Відновлювальні та протизсувні роботи викликані руйнуванням зливової водовідвідної каналізації  по вулиці Луначарського у м.Новгород-Сіверський</t>
  </si>
  <si>
    <t>м.Новгород-Сіверський</t>
  </si>
  <si>
    <t>Призупинення ерозійних процесів, покращення екологічної ситуації</t>
  </si>
  <si>
    <t>Влаштування зливової каналізації по вул. Овдіївській та ім. Коцюбинського в м.Ніжин</t>
  </si>
  <si>
    <t>Повний контроль за попаданням дощової води в підземні води та р. Остер.</t>
  </si>
  <si>
    <t>Улаштування зливової каналізації по вул. Шевченка (бульвар) в м.Ніжин</t>
  </si>
  <si>
    <t>Влаштування зливової каналізації по вул. Незалежності в м.Ніжин</t>
  </si>
  <si>
    <t>Влаштування зливової каналізації по вул. Набережної в м.Ніжин</t>
  </si>
  <si>
    <t>Розчистка канави та часткова заміна труб водовідведення по пров. Серпневий вул. Ніжатинська в м.Ніжин</t>
  </si>
  <si>
    <t>Запобігання підтоплення</t>
  </si>
  <si>
    <t>Поглиблення, розчистка водовідвідного каналу та укладання труб по вул. М. Заньковецької  в м.Ніжин</t>
  </si>
  <si>
    <t>Реконструкція водовідвідного каналу та ГТС по вул. Черняхівського-вул. Садова-"Графський парк" в м.Ніжин</t>
  </si>
  <si>
    <t>Виготовлення проекту та реконструкція водовідвідного каналу 
3-й Мікрорайон - Бабичівка - р. Остер  в м.Ніжин</t>
  </si>
  <si>
    <t>Проектування та влаштування системи водовідведення по пров. Урожайному в м.Ніжин</t>
  </si>
  <si>
    <t>Розчистка та відновлення водовідвідних каналів по вул. Ч. Гребля - вул. Коцюбинського - вул. Ніжатинській - Короленка в м.Ніжин</t>
  </si>
  <si>
    <t>Розчистка водовідвідних каналів по вул. Ш. Алейхема, Тургенева, Орджонікідзе в м.Ніжин</t>
  </si>
  <si>
    <t>Влаштування водовідвідного каналу від пров. Будівельний до р. Остер довжиною 145 п/м в м.Ніжин</t>
  </si>
  <si>
    <t>до Регіональної цільової програми розвитку водного господарства Чернігівської області на період до 2021 року</t>
  </si>
  <si>
    <t>С.І.Нагалюк</t>
  </si>
  <si>
    <t>Начальник Деснянського басейнового
управління водних ресурсів</t>
  </si>
  <si>
    <t>Додаток 9</t>
  </si>
  <si>
    <r>
      <rPr>
        <b/>
        <sz val="12"/>
        <color indexed="8"/>
        <rFont val="Times New Roman"/>
        <family val="1"/>
      </rPr>
      <t xml:space="preserve">за заходом </t>
    </r>
    <r>
      <rPr>
        <sz val="12"/>
        <color indexed="8"/>
        <rFont val="Times New Roman"/>
        <family val="1"/>
      </rPr>
      <t>"Будівництво та реконструкція споруд і мереж зливової каналізації"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</si>
</sst>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164" fontId="49" fillId="0" borderId="16" xfId="0" applyNumberFormat="1" applyFont="1" applyBorder="1" applyAlignment="1">
      <alignment horizontal="center" vertical="center" wrapText="1"/>
    </xf>
    <xf numFmtId="164" fontId="48" fillId="0" borderId="21" xfId="0" applyNumberFormat="1" applyFont="1" applyBorder="1" applyAlignment="1">
      <alignment horizontal="center" vertical="center" wrapText="1"/>
    </xf>
    <xf numFmtId="164" fontId="48" fillId="0" borderId="22" xfId="0" applyNumberFormat="1" applyFont="1" applyBorder="1" applyAlignment="1">
      <alignment horizontal="center" vertical="center" wrapText="1"/>
    </xf>
    <xf numFmtId="164" fontId="48" fillId="0" borderId="23" xfId="0" applyNumberFormat="1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165" fontId="49" fillId="0" borderId="26" xfId="0" applyNumberFormat="1" applyFont="1" applyBorder="1" applyAlignment="1">
      <alignment horizontal="center" vertical="center" wrapText="1"/>
    </xf>
    <xf numFmtId="165" fontId="48" fillId="0" borderId="27" xfId="0" applyNumberFormat="1" applyFont="1" applyBorder="1" applyAlignment="1">
      <alignment horizontal="center" vertical="center" wrapText="1"/>
    </xf>
    <xf numFmtId="165" fontId="48" fillId="0" borderId="28" xfId="0" applyNumberFormat="1" applyFont="1" applyBorder="1" applyAlignment="1">
      <alignment horizontal="center" vertical="center" wrapText="1"/>
    </xf>
    <xf numFmtId="165" fontId="48" fillId="0" borderId="29" xfId="0" applyNumberFormat="1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165" fontId="49" fillId="0" borderId="31" xfId="0" applyNumberFormat="1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165" fontId="48" fillId="0" borderId="34" xfId="0" applyNumberFormat="1" applyFont="1" applyBorder="1" applyAlignment="1">
      <alignment horizontal="center" vertical="center" wrapText="1"/>
    </xf>
    <xf numFmtId="165" fontId="48" fillId="0" borderId="32" xfId="0" applyNumberFormat="1" applyFont="1" applyBorder="1" applyAlignment="1">
      <alignment horizontal="center" vertical="center" wrapText="1"/>
    </xf>
    <xf numFmtId="165" fontId="48" fillId="0" borderId="35" xfId="0" applyNumberFormat="1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36" xfId="0" applyFont="1" applyFill="1" applyBorder="1" applyAlignment="1">
      <alignment horizontal="center" vertical="center" wrapText="1"/>
    </xf>
    <xf numFmtId="3" fontId="48" fillId="0" borderId="34" xfId="0" applyNumberFormat="1" applyFont="1" applyBorder="1" applyAlignment="1">
      <alignment horizontal="center" vertical="center" wrapText="1"/>
    </xf>
    <xf numFmtId="3" fontId="48" fillId="0" borderId="32" xfId="0" applyNumberFormat="1" applyFont="1" applyBorder="1" applyAlignment="1">
      <alignment horizontal="center" vertical="center" wrapText="1"/>
    </xf>
    <xf numFmtId="3" fontId="48" fillId="0" borderId="35" xfId="0" applyNumberFormat="1" applyFont="1" applyBorder="1" applyAlignment="1">
      <alignment horizontal="center" vertical="center" wrapText="1"/>
    </xf>
    <xf numFmtId="165" fontId="48" fillId="0" borderId="37" xfId="0" applyNumberFormat="1" applyFont="1" applyBorder="1" applyAlignment="1">
      <alignment horizontal="center" vertical="center" wrapText="1"/>
    </xf>
    <xf numFmtId="165" fontId="48" fillId="0" borderId="38" xfId="0" applyNumberFormat="1" applyFont="1" applyBorder="1" applyAlignment="1">
      <alignment horizontal="center" vertical="center" wrapText="1"/>
    </xf>
    <xf numFmtId="165" fontId="48" fillId="0" borderId="39" xfId="0" applyNumberFormat="1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3" fontId="48" fillId="0" borderId="42" xfId="0" applyNumberFormat="1" applyFont="1" applyBorder="1" applyAlignment="1">
      <alignment horizontal="center" vertical="center" wrapText="1"/>
    </xf>
    <xf numFmtId="3" fontId="48" fillId="0" borderId="43" xfId="0" applyNumberFormat="1" applyFont="1" applyBorder="1" applyAlignment="1">
      <alignment horizontal="center" vertical="center" wrapText="1"/>
    </xf>
    <xf numFmtId="3" fontId="48" fillId="0" borderId="44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5" fontId="2" fillId="0" borderId="32" xfId="0" applyNumberFormat="1" applyFont="1" applyBorder="1" applyAlignment="1">
      <alignment horizontal="center" vertical="center" wrapText="1"/>
    </xf>
    <xf numFmtId="165" fontId="2" fillId="0" borderId="35" xfId="0" applyNumberFormat="1" applyFont="1" applyBorder="1" applyAlignment="1">
      <alignment horizontal="center" vertical="center" wrapText="1"/>
    </xf>
    <xf numFmtId="165" fontId="2" fillId="0" borderId="33" xfId="0" applyNumberFormat="1" applyFont="1" applyBorder="1" applyAlignment="1">
      <alignment horizontal="center" vertical="center" wrapText="1"/>
    </xf>
    <xf numFmtId="165" fontId="49" fillId="0" borderId="45" xfId="0" applyNumberFormat="1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165" fontId="2" fillId="0" borderId="43" xfId="0" applyNumberFormat="1" applyFont="1" applyBorder="1" applyAlignment="1">
      <alignment horizontal="center" vertical="center" wrapText="1"/>
    </xf>
    <xf numFmtId="165" fontId="2" fillId="0" borderId="44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50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wrapText="1"/>
    </xf>
    <xf numFmtId="0" fontId="47" fillId="0" borderId="13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38" xfId="0" applyFont="1" applyBorder="1" applyAlignment="1">
      <alignment horizontal="left" vertical="center" wrapText="1"/>
    </xf>
    <xf numFmtId="0" fontId="52" fillId="0" borderId="48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1" fillId="33" borderId="52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left" vertical="center" wrapText="1"/>
    </xf>
    <xf numFmtId="0" fontId="51" fillId="0" borderId="54" xfId="0" applyFont="1" applyBorder="1" applyAlignment="1">
      <alignment horizontal="left" vertical="center" wrapText="1"/>
    </xf>
    <xf numFmtId="0" fontId="51" fillId="0" borderId="55" xfId="0" applyFont="1" applyBorder="1" applyAlignment="1">
      <alignment horizontal="left" vertical="center" wrapText="1"/>
    </xf>
    <xf numFmtId="0" fontId="51" fillId="0" borderId="56" xfId="0" applyFont="1" applyBorder="1" applyAlignment="1">
      <alignment horizontal="left" vertical="center" wrapText="1"/>
    </xf>
    <xf numFmtId="0" fontId="51" fillId="0" borderId="57" xfId="0" applyFont="1" applyBorder="1" applyAlignment="1">
      <alignment horizontal="left" vertical="center" wrapText="1"/>
    </xf>
    <xf numFmtId="0" fontId="51" fillId="0" borderId="58" xfId="0" applyFont="1" applyBorder="1" applyAlignment="1">
      <alignment horizontal="left" vertical="center" wrapText="1"/>
    </xf>
    <xf numFmtId="0" fontId="47" fillId="0" borderId="59" xfId="0" applyFont="1" applyBorder="1" applyAlignment="1">
      <alignment horizontal="center" vertical="center" wrapText="1"/>
    </xf>
    <xf numFmtId="0" fontId="47" fillId="0" borderId="60" xfId="0" applyFont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0" fontId="45" fillId="0" borderId="63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64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2" fillId="0" borderId="66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5" fillId="0" borderId="66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45" fillId="0" borderId="67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showZeros="0" tabSelected="1" view="pageBreakPreview" zoomScale="90" zoomScaleSheetLayoutView="90" zoomScalePageLayoutView="0" workbookViewId="0" topLeftCell="A1">
      <selection activeCell="J1" sqref="J1:P1"/>
    </sheetView>
  </sheetViews>
  <sheetFormatPr defaultColWidth="9.140625" defaultRowHeight="15"/>
  <cols>
    <col min="1" max="1" width="4.7109375" style="2" customWidth="1"/>
    <col min="2" max="2" width="24.00390625" style="2" customWidth="1"/>
    <col min="3" max="3" width="14.421875" style="2" customWidth="1"/>
    <col min="4" max="4" width="13.00390625" style="64" customWidth="1"/>
    <col min="5" max="5" width="11.28125" style="2" customWidth="1"/>
    <col min="6" max="6" width="7.7109375" style="65" customWidth="1"/>
    <col min="7" max="15" width="7.7109375" style="2" customWidth="1"/>
    <col min="16" max="16" width="12.7109375" style="2" customWidth="1"/>
    <col min="17" max="16384" width="9.140625" style="2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1"/>
      <c r="J1" s="124" t="s">
        <v>46</v>
      </c>
      <c r="K1" s="124"/>
      <c r="L1" s="124"/>
      <c r="M1" s="124"/>
      <c r="N1" s="124"/>
      <c r="O1" s="124"/>
      <c r="P1" s="124"/>
    </row>
    <row r="2" spans="1:16" ht="27.75" customHeight="1">
      <c r="A2" s="1"/>
      <c r="B2" s="1"/>
      <c r="C2" s="1"/>
      <c r="D2" s="1"/>
      <c r="E2" s="1"/>
      <c r="F2" s="1"/>
      <c r="G2" s="1"/>
      <c r="H2" s="1"/>
      <c r="I2" s="1"/>
      <c r="J2" s="123" t="s">
        <v>43</v>
      </c>
      <c r="K2" s="123"/>
      <c r="L2" s="123"/>
      <c r="M2" s="123"/>
      <c r="N2" s="123"/>
      <c r="O2" s="123"/>
      <c r="P2" s="123"/>
    </row>
    <row r="3" spans="1:16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9"/>
      <c r="L3" s="69"/>
      <c r="M3" s="69"/>
      <c r="N3" s="69"/>
      <c r="O3" s="69"/>
      <c r="P3" s="69"/>
    </row>
    <row r="4" spans="1:15" ht="15" customHeight="1">
      <c r="A4" s="120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3.5" customHeight="1">
      <c r="A5" s="121" t="s">
        <v>47</v>
      </c>
      <c r="B5" s="121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s="4" customFormat="1" ht="9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ht="15.75" customHeight="1">
      <c r="A7" s="107" t="s">
        <v>1</v>
      </c>
      <c r="B7" s="110" t="s">
        <v>2</v>
      </c>
      <c r="C7" s="110" t="s">
        <v>3</v>
      </c>
      <c r="D7" s="113" t="s">
        <v>4</v>
      </c>
      <c r="E7" s="116" t="s">
        <v>5</v>
      </c>
      <c r="F7" s="107" t="s">
        <v>6</v>
      </c>
      <c r="G7" s="113"/>
      <c r="H7" s="113"/>
      <c r="I7" s="113"/>
      <c r="J7" s="113"/>
      <c r="K7" s="113"/>
      <c r="L7" s="113"/>
      <c r="M7" s="113"/>
      <c r="N7" s="113"/>
      <c r="O7" s="119"/>
      <c r="P7" s="99" t="s">
        <v>7</v>
      </c>
    </row>
    <row r="8" spans="1:16" ht="15">
      <c r="A8" s="108"/>
      <c r="B8" s="111"/>
      <c r="C8" s="111"/>
      <c r="D8" s="114"/>
      <c r="E8" s="117"/>
      <c r="F8" s="102" t="s">
        <v>8</v>
      </c>
      <c r="G8" s="104" t="s">
        <v>9</v>
      </c>
      <c r="H8" s="105"/>
      <c r="I8" s="105"/>
      <c r="J8" s="106"/>
      <c r="K8" s="104" t="s">
        <v>10</v>
      </c>
      <c r="L8" s="105"/>
      <c r="M8" s="105"/>
      <c r="N8" s="105"/>
      <c r="O8" s="106"/>
      <c r="P8" s="100"/>
    </row>
    <row r="9" spans="1:16" ht="15.75" thickBot="1">
      <c r="A9" s="109"/>
      <c r="B9" s="112"/>
      <c r="C9" s="112"/>
      <c r="D9" s="115"/>
      <c r="E9" s="118"/>
      <c r="F9" s="103"/>
      <c r="G9" s="5">
        <v>2013</v>
      </c>
      <c r="H9" s="6">
        <v>2014</v>
      </c>
      <c r="I9" s="6">
        <v>2015</v>
      </c>
      <c r="J9" s="7">
        <v>2016</v>
      </c>
      <c r="K9" s="5">
        <v>2017</v>
      </c>
      <c r="L9" s="6">
        <v>2018</v>
      </c>
      <c r="M9" s="6">
        <v>2019</v>
      </c>
      <c r="N9" s="6">
        <v>2020</v>
      </c>
      <c r="O9" s="7">
        <v>2021</v>
      </c>
      <c r="P9" s="101"/>
    </row>
    <row r="10" spans="1:16" s="4" customFormat="1" ht="12.75" thickBot="1">
      <c r="A10" s="8">
        <v>1</v>
      </c>
      <c r="B10" s="9">
        <v>2</v>
      </c>
      <c r="C10" s="9">
        <v>3</v>
      </c>
      <c r="D10" s="10">
        <v>4</v>
      </c>
      <c r="E10" s="11">
        <v>5</v>
      </c>
      <c r="F10" s="12">
        <v>6</v>
      </c>
      <c r="G10" s="8">
        <v>7</v>
      </c>
      <c r="H10" s="9">
        <v>8</v>
      </c>
      <c r="I10" s="9">
        <v>9</v>
      </c>
      <c r="J10" s="13">
        <v>10</v>
      </c>
      <c r="K10" s="8">
        <v>11</v>
      </c>
      <c r="L10" s="9">
        <v>12</v>
      </c>
      <c r="M10" s="9">
        <v>13</v>
      </c>
      <c r="N10" s="9">
        <v>14</v>
      </c>
      <c r="O10" s="13">
        <v>15</v>
      </c>
      <c r="P10" s="14">
        <v>16</v>
      </c>
    </row>
    <row r="11" spans="1:16" s="4" customFormat="1" ht="19.5" customHeight="1" thickBot="1">
      <c r="A11" s="89"/>
      <c r="B11" s="91" t="s">
        <v>11</v>
      </c>
      <c r="C11" s="92"/>
      <c r="D11" s="15" t="s">
        <v>12</v>
      </c>
      <c r="E11" s="16" t="s">
        <v>13</v>
      </c>
      <c r="F11" s="17">
        <f>SUM(G11:O11)</f>
        <v>10.655</v>
      </c>
      <c r="G11" s="18">
        <f>G17+G33</f>
        <v>2.755</v>
      </c>
      <c r="H11" s="19">
        <f aca="true" t="shared" si="0" ref="H11:O11">H17+H33</f>
        <v>2.725</v>
      </c>
      <c r="I11" s="19">
        <f t="shared" si="0"/>
        <v>1.0550000000000002</v>
      </c>
      <c r="J11" s="20">
        <f t="shared" si="0"/>
        <v>0.99</v>
      </c>
      <c r="K11" s="18">
        <f t="shared" si="0"/>
        <v>1.0550000000000002</v>
      </c>
      <c r="L11" s="19">
        <f t="shared" si="0"/>
        <v>1.075</v>
      </c>
      <c r="M11" s="19">
        <f t="shared" si="0"/>
        <v>0.5</v>
      </c>
      <c r="N11" s="19">
        <f t="shared" si="0"/>
        <v>0.5</v>
      </c>
      <c r="O11" s="20">
        <f t="shared" si="0"/>
        <v>0</v>
      </c>
      <c r="P11" s="97"/>
    </row>
    <row r="12" spans="1:16" s="4" customFormat="1" ht="19.5" customHeight="1">
      <c r="A12" s="90"/>
      <c r="B12" s="93"/>
      <c r="C12" s="94"/>
      <c r="D12" s="21" t="s">
        <v>14</v>
      </c>
      <c r="E12" s="22" t="s">
        <v>15</v>
      </c>
      <c r="F12" s="23">
        <f>SUM(G12:O12)</f>
        <v>1720</v>
      </c>
      <c r="G12" s="24">
        <f aca="true" t="shared" si="1" ref="G12:O15">G18+G34</f>
        <v>910</v>
      </c>
      <c r="H12" s="25">
        <f t="shared" si="1"/>
        <v>810</v>
      </c>
      <c r="I12" s="25">
        <f t="shared" si="1"/>
        <v>0</v>
      </c>
      <c r="J12" s="26">
        <f t="shared" si="1"/>
        <v>0</v>
      </c>
      <c r="K12" s="24">
        <f t="shared" si="1"/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  <c r="O12" s="26">
        <f t="shared" si="1"/>
        <v>0</v>
      </c>
      <c r="P12" s="98"/>
    </row>
    <row r="13" spans="1:16" s="4" customFormat="1" ht="22.5" customHeight="1">
      <c r="A13" s="90"/>
      <c r="B13" s="93"/>
      <c r="C13" s="94"/>
      <c r="D13" s="21" t="s">
        <v>16</v>
      </c>
      <c r="E13" s="27" t="s">
        <v>15</v>
      </c>
      <c r="F13" s="28">
        <f>SUM(G13:O13)</f>
        <v>7391.6</v>
      </c>
      <c r="G13" s="24">
        <f t="shared" si="1"/>
        <v>2961.6</v>
      </c>
      <c r="H13" s="25">
        <f t="shared" si="1"/>
        <v>558</v>
      </c>
      <c r="I13" s="25">
        <f t="shared" si="1"/>
        <v>550</v>
      </c>
      <c r="J13" s="26">
        <f t="shared" si="1"/>
        <v>640</v>
      </c>
      <c r="K13" s="24">
        <f t="shared" si="1"/>
        <v>841</v>
      </c>
      <c r="L13" s="25">
        <f t="shared" si="1"/>
        <v>841</v>
      </c>
      <c r="M13" s="25">
        <f t="shared" si="1"/>
        <v>500</v>
      </c>
      <c r="N13" s="25">
        <f t="shared" si="1"/>
        <v>500</v>
      </c>
      <c r="O13" s="26">
        <f t="shared" si="1"/>
        <v>0</v>
      </c>
      <c r="P13" s="98"/>
    </row>
    <row r="14" spans="1:16" s="4" customFormat="1" ht="34.5" customHeight="1">
      <c r="A14" s="90"/>
      <c r="B14" s="93"/>
      <c r="C14" s="94"/>
      <c r="D14" s="29" t="s">
        <v>17</v>
      </c>
      <c r="E14" s="27" t="s">
        <v>15</v>
      </c>
      <c r="F14" s="28">
        <f>SUM(G14:O14)</f>
        <v>735</v>
      </c>
      <c r="G14" s="24">
        <f t="shared" si="1"/>
        <v>0</v>
      </c>
      <c r="H14" s="25">
        <f t="shared" si="1"/>
        <v>50</v>
      </c>
      <c r="I14" s="25">
        <f t="shared" si="1"/>
        <v>227</v>
      </c>
      <c r="J14" s="26">
        <f t="shared" si="1"/>
        <v>154</v>
      </c>
      <c r="K14" s="24">
        <f t="shared" si="1"/>
        <v>134</v>
      </c>
      <c r="L14" s="25">
        <f t="shared" si="1"/>
        <v>170</v>
      </c>
      <c r="M14" s="25">
        <f t="shared" si="1"/>
        <v>0</v>
      </c>
      <c r="N14" s="25">
        <f t="shared" si="1"/>
        <v>0</v>
      </c>
      <c r="O14" s="26">
        <f t="shared" si="1"/>
        <v>0</v>
      </c>
      <c r="P14" s="98"/>
    </row>
    <row r="15" spans="1:16" s="4" customFormat="1" ht="34.5" customHeight="1" thickBot="1">
      <c r="A15" s="90"/>
      <c r="B15" s="95"/>
      <c r="C15" s="96"/>
      <c r="D15" s="30" t="s">
        <v>18</v>
      </c>
      <c r="E15" s="27" t="s">
        <v>15</v>
      </c>
      <c r="F15" s="28">
        <f>SUM(G15:O15)</f>
        <v>27</v>
      </c>
      <c r="G15" s="31">
        <f t="shared" si="1"/>
        <v>0</v>
      </c>
      <c r="H15" s="32">
        <f t="shared" si="1"/>
        <v>0</v>
      </c>
      <c r="I15" s="32">
        <f t="shared" si="1"/>
        <v>0</v>
      </c>
      <c r="J15" s="33">
        <f t="shared" si="1"/>
        <v>27</v>
      </c>
      <c r="K15" s="31">
        <f t="shared" si="1"/>
        <v>0</v>
      </c>
      <c r="L15" s="32">
        <f t="shared" si="1"/>
        <v>0</v>
      </c>
      <c r="M15" s="32">
        <f t="shared" si="1"/>
        <v>0</v>
      </c>
      <c r="N15" s="32">
        <f t="shared" si="1"/>
        <v>0</v>
      </c>
      <c r="O15" s="33">
        <f t="shared" si="1"/>
        <v>0</v>
      </c>
      <c r="P15" s="98"/>
    </row>
    <row r="16" spans="1:16" s="4" customFormat="1" ht="24.75" customHeight="1" thickBot="1">
      <c r="A16" s="34" t="s">
        <v>19</v>
      </c>
      <c r="B16" s="86" t="s">
        <v>20</v>
      </c>
      <c r="C16" s="87"/>
      <c r="D16" s="87"/>
      <c r="E16" s="88"/>
      <c r="F16" s="35"/>
      <c r="G16" s="36"/>
      <c r="H16" s="37"/>
      <c r="I16" s="37"/>
      <c r="J16" s="38"/>
      <c r="K16" s="36"/>
      <c r="L16" s="37"/>
      <c r="M16" s="37"/>
      <c r="N16" s="37"/>
      <c r="O16" s="38"/>
      <c r="P16" s="39"/>
    </row>
    <row r="17" spans="1:16" s="4" customFormat="1" ht="19.5" customHeight="1" thickBot="1">
      <c r="A17" s="89"/>
      <c r="B17" s="91" t="s">
        <v>11</v>
      </c>
      <c r="C17" s="92"/>
      <c r="D17" s="15" t="s">
        <v>12</v>
      </c>
      <c r="E17" s="16" t="s">
        <v>13</v>
      </c>
      <c r="F17" s="17">
        <f aca="true" t="shared" si="2" ref="F17:F31">SUM(G17:O17)</f>
        <v>2.0900000000000003</v>
      </c>
      <c r="G17" s="18">
        <f>G22+G27</f>
        <v>1.1</v>
      </c>
      <c r="H17" s="19">
        <f aca="true" t="shared" si="3" ref="H17:O17">H22+H27</f>
        <v>0.97</v>
      </c>
      <c r="I17" s="19">
        <f t="shared" si="3"/>
        <v>0.02</v>
      </c>
      <c r="J17" s="20">
        <f t="shared" si="3"/>
        <v>0</v>
      </c>
      <c r="K17" s="18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20">
        <f t="shared" si="3"/>
        <v>0</v>
      </c>
      <c r="P17" s="97"/>
    </row>
    <row r="18" spans="1:16" s="4" customFormat="1" ht="19.5" customHeight="1">
      <c r="A18" s="90"/>
      <c r="B18" s="93"/>
      <c r="C18" s="94"/>
      <c r="D18" s="21" t="s">
        <v>14</v>
      </c>
      <c r="E18" s="22" t="s">
        <v>15</v>
      </c>
      <c r="F18" s="23">
        <f t="shared" si="2"/>
        <v>1720</v>
      </c>
      <c r="G18" s="24">
        <f aca="true" t="shared" si="4" ref="G18:O19">G23+G28</f>
        <v>910</v>
      </c>
      <c r="H18" s="25">
        <f t="shared" si="4"/>
        <v>810</v>
      </c>
      <c r="I18" s="25">
        <f t="shared" si="4"/>
        <v>0</v>
      </c>
      <c r="J18" s="26">
        <f t="shared" si="4"/>
        <v>0</v>
      </c>
      <c r="K18" s="24">
        <f t="shared" si="4"/>
        <v>0</v>
      </c>
      <c r="L18" s="25">
        <f t="shared" si="4"/>
        <v>0</v>
      </c>
      <c r="M18" s="25">
        <f t="shared" si="4"/>
        <v>0</v>
      </c>
      <c r="N18" s="25">
        <f t="shared" si="4"/>
        <v>0</v>
      </c>
      <c r="O18" s="26">
        <f t="shared" si="4"/>
        <v>0</v>
      </c>
      <c r="P18" s="98"/>
    </row>
    <row r="19" spans="1:16" s="4" customFormat="1" ht="27" customHeight="1">
      <c r="A19" s="90"/>
      <c r="B19" s="93"/>
      <c r="C19" s="94"/>
      <c r="D19" s="21" t="s">
        <v>16</v>
      </c>
      <c r="E19" s="27" t="s">
        <v>15</v>
      </c>
      <c r="F19" s="28">
        <f t="shared" si="2"/>
        <v>162</v>
      </c>
      <c r="G19" s="24">
        <f t="shared" si="4"/>
        <v>62</v>
      </c>
      <c r="H19" s="25">
        <f t="shared" si="4"/>
        <v>50</v>
      </c>
      <c r="I19" s="25">
        <f t="shared" si="4"/>
        <v>50</v>
      </c>
      <c r="J19" s="26">
        <f t="shared" si="4"/>
        <v>0</v>
      </c>
      <c r="K19" s="24">
        <f t="shared" si="4"/>
        <v>0</v>
      </c>
      <c r="L19" s="25">
        <f t="shared" si="4"/>
        <v>0</v>
      </c>
      <c r="M19" s="25">
        <f t="shared" si="4"/>
        <v>0</v>
      </c>
      <c r="N19" s="25">
        <f t="shared" si="4"/>
        <v>0</v>
      </c>
      <c r="O19" s="26">
        <f t="shared" si="4"/>
        <v>0</v>
      </c>
      <c r="P19" s="98"/>
    </row>
    <row r="20" spans="1:16" s="4" customFormat="1" ht="34.5" customHeight="1">
      <c r="A20" s="90"/>
      <c r="B20" s="93"/>
      <c r="C20" s="94"/>
      <c r="D20" s="29" t="s">
        <v>17</v>
      </c>
      <c r="E20" s="27" t="s">
        <v>15</v>
      </c>
      <c r="F20" s="28">
        <f t="shared" si="2"/>
        <v>0</v>
      </c>
      <c r="G20" s="24"/>
      <c r="H20" s="25"/>
      <c r="I20" s="25"/>
      <c r="J20" s="26"/>
      <c r="K20" s="24"/>
      <c r="L20" s="25"/>
      <c r="M20" s="25"/>
      <c r="N20" s="25"/>
      <c r="O20" s="26"/>
      <c r="P20" s="98"/>
    </row>
    <row r="21" spans="1:16" s="4" customFormat="1" ht="34.5" customHeight="1" thickBot="1">
      <c r="A21" s="90"/>
      <c r="B21" s="95"/>
      <c r="C21" s="96"/>
      <c r="D21" s="30" t="s">
        <v>18</v>
      </c>
      <c r="E21" s="27" t="s">
        <v>15</v>
      </c>
      <c r="F21" s="28">
        <f t="shared" si="2"/>
        <v>0</v>
      </c>
      <c r="G21" s="40">
        <f aca="true" t="shared" si="5" ref="G21:O21">G26+G31</f>
        <v>0</v>
      </c>
      <c r="H21" s="41">
        <f t="shared" si="5"/>
        <v>0</v>
      </c>
      <c r="I21" s="41">
        <f t="shared" si="5"/>
        <v>0</v>
      </c>
      <c r="J21" s="42">
        <f t="shared" si="5"/>
        <v>0</v>
      </c>
      <c r="K21" s="40">
        <f t="shared" si="5"/>
        <v>0</v>
      </c>
      <c r="L21" s="41">
        <f t="shared" si="5"/>
        <v>0</v>
      </c>
      <c r="M21" s="41">
        <f t="shared" si="5"/>
        <v>0</v>
      </c>
      <c r="N21" s="41">
        <f t="shared" si="5"/>
        <v>0</v>
      </c>
      <c r="O21" s="42">
        <f t="shared" si="5"/>
        <v>0</v>
      </c>
      <c r="P21" s="98"/>
    </row>
    <row r="22" spans="1:16" s="4" customFormat="1" ht="19.5" customHeight="1" thickBot="1">
      <c r="A22" s="73">
        <v>1</v>
      </c>
      <c r="B22" s="76" t="s">
        <v>21</v>
      </c>
      <c r="C22" s="79" t="s">
        <v>22</v>
      </c>
      <c r="D22" s="15" t="s">
        <v>12</v>
      </c>
      <c r="E22" s="16" t="s">
        <v>13</v>
      </c>
      <c r="F22" s="17">
        <f t="shared" si="2"/>
        <v>1.37</v>
      </c>
      <c r="G22" s="18">
        <v>0.7</v>
      </c>
      <c r="H22" s="19">
        <v>0.67</v>
      </c>
      <c r="I22" s="19"/>
      <c r="J22" s="20"/>
      <c r="K22" s="18"/>
      <c r="L22" s="19"/>
      <c r="M22" s="19"/>
      <c r="N22" s="19"/>
      <c r="O22" s="20"/>
      <c r="P22" s="82"/>
    </row>
    <row r="23" spans="1:16" s="4" customFormat="1" ht="19.5" customHeight="1">
      <c r="A23" s="74"/>
      <c r="B23" s="77"/>
      <c r="C23" s="80"/>
      <c r="D23" s="21" t="s">
        <v>14</v>
      </c>
      <c r="E23" s="22" t="s">
        <v>15</v>
      </c>
      <c r="F23" s="23">
        <f t="shared" si="2"/>
        <v>1220</v>
      </c>
      <c r="G23" s="24">
        <v>610</v>
      </c>
      <c r="H23" s="25">
        <v>610</v>
      </c>
      <c r="I23" s="25"/>
      <c r="J23" s="26"/>
      <c r="K23" s="24"/>
      <c r="L23" s="25"/>
      <c r="M23" s="25"/>
      <c r="N23" s="25"/>
      <c r="O23" s="26"/>
      <c r="P23" s="83"/>
    </row>
    <row r="24" spans="1:16" s="4" customFormat="1" ht="24.75" customHeight="1">
      <c r="A24" s="74"/>
      <c r="B24" s="77"/>
      <c r="C24" s="80"/>
      <c r="D24" s="21" t="s">
        <v>16</v>
      </c>
      <c r="E24" s="27" t="s">
        <v>15</v>
      </c>
      <c r="F24" s="23">
        <f t="shared" si="2"/>
        <v>0</v>
      </c>
      <c r="G24" s="24"/>
      <c r="H24" s="25"/>
      <c r="I24" s="25"/>
      <c r="J24" s="26"/>
      <c r="K24" s="24"/>
      <c r="L24" s="25"/>
      <c r="M24" s="25"/>
      <c r="N24" s="25"/>
      <c r="O24" s="26"/>
      <c r="P24" s="83"/>
    </row>
    <row r="25" spans="1:16" s="4" customFormat="1" ht="24.75" customHeight="1">
      <c r="A25" s="74"/>
      <c r="B25" s="77"/>
      <c r="C25" s="80"/>
      <c r="D25" s="29" t="s">
        <v>17</v>
      </c>
      <c r="E25" s="27" t="s">
        <v>15</v>
      </c>
      <c r="F25" s="23">
        <f t="shared" si="2"/>
        <v>0</v>
      </c>
      <c r="G25" s="24"/>
      <c r="H25" s="25"/>
      <c r="I25" s="25"/>
      <c r="J25" s="26"/>
      <c r="K25" s="24"/>
      <c r="L25" s="25"/>
      <c r="M25" s="25"/>
      <c r="N25" s="25"/>
      <c r="O25" s="26"/>
      <c r="P25" s="83"/>
    </row>
    <row r="26" spans="1:16" s="4" customFormat="1" ht="33" customHeight="1" thickBot="1">
      <c r="A26" s="74"/>
      <c r="B26" s="78"/>
      <c r="C26" s="81"/>
      <c r="D26" s="30" t="s">
        <v>18</v>
      </c>
      <c r="E26" s="27" t="s">
        <v>15</v>
      </c>
      <c r="F26" s="23">
        <f t="shared" si="2"/>
        <v>0</v>
      </c>
      <c r="G26" s="40"/>
      <c r="H26" s="41"/>
      <c r="I26" s="41"/>
      <c r="J26" s="42"/>
      <c r="K26" s="40"/>
      <c r="L26" s="41"/>
      <c r="M26" s="41"/>
      <c r="N26" s="41"/>
      <c r="O26" s="42"/>
      <c r="P26" s="83"/>
    </row>
    <row r="27" spans="1:16" s="4" customFormat="1" ht="19.5" customHeight="1" thickBot="1">
      <c r="A27" s="73">
        <v>2</v>
      </c>
      <c r="B27" s="76" t="s">
        <v>23</v>
      </c>
      <c r="C27" s="79" t="s">
        <v>22</v>
      </c>
      <c r="D27" s="15" t="s">
        <v>12</v>
      </c>
      <c r="E27" s="16" t="s">
        <v>13</v>
      </c>
      <c r="F27" s="17">
        <f t="shared" si="2"/>
        <v>0.72</v>
      </c>
      <c r="G27" s="18">
        <v>0.4</v>
      </c>
      <c r="H27" s="19">
        <v>0.3</v>
      </c>
      <c r="I27" s="19">
        <v>0.02</v>
      </c>
      <c r="J27" s="20"/>
      <c r="K27" s="18"/>
      <c r="L27" s="19"/>
      <c r="M27" s="19"/>
      <c r="N27" s="19"/>
      <c r="O27" s="20"/>
      <c r="P27" s="82"/>
    </row>
    <row r="28" spans="1:16" s="4" customFormat="1" ht="19.5" customHeight="1">
      <c r="A28" s="74"/>
      <c r="B28" s="77"/>
      <c r="C28" s="80"/>
      <c r="D28" s="21" t="s">
        <v>14</v>
      </c>
      <c r="E28" s="22" t="s">
        <v>15</v>
      </c>
      <c r="F28" s="23">
        <f t="shared" si="2"/>
        <v>500</v>
      </c>
      <c r="G28" s="24">
        <v>300</v>
      </c>
      <c r="H28" s="25">
        <v>200</v>
      </c>
      <c r="I28" s="25"/>
      <c r="J28" s="26"/>
      <c r="K28" s="24"/>
      <c r="L28" s="25"/>
      <c r="M28" s="25"/>
      <c r="N28" s="25"/>
      <c r="O28" s="26"/>
      <c r="P28" s="83"/>
    </row>
    <row r="29" spans="1:16" s="4" customFormat="1" ht="22.5" customHeight="1">
      <c r="A29" s="74"/>
      <c r="B29" s="77"/>
      <c r="C29" s="80"/>
      <c r="D29" s="21" t="s">
        <v>16</v>
      </c>
      <c r="E29" s="27" t="s">
        <v>15</v>
      </c>
      <c r="F29" s="28">
        <f t="shared" si="2"/>
        <v>162</v>
      </c>
      <c r="G29" s="31">
        <v>62</v>
      </c>
      <c r="H29" s="32">
        <v>50</v>
      </c>
      <c r="I29" s="32">
        <v>50</v>
      </c>
      <c r="J29" s="33"/>
      <c r="K29" s="31"/>
      <c r="L29" s="32"/>
      <c r="M29" s="32"/>
      <c r="N29" s="32"/>
      <c r="O29" s="33"/>
      <c r="P29" s="83"/>
    </row>
    <row r="30" spans="1:16" s="4" customFormat="1" ht="34.5" customHeight="1">
      <c r="A30" s="74"/>
      <c r="B30" s="77"/>
      <c r="C30" s="80"/>
      <c r="D30" s="29" t="s">
        <v>17</v>
      </c>
      <c r="E30" s="27" t="s">
        <v>15</v>
      </c>
      <c r="F30" s="28">
        <f t="shared" si="2"/>
        <v>0</v>
      </c>
      <c r="G30" s="43"/>
      <c r="H30" s="44"/>
      <c r="I30" s="44"/>
      <c r="J30" s="45"/>
      <c r="K30" s="43"/>
      <c r="L30" s="44"/>
      <c r="M30" s="44"/>
      <c r="N30" s="44"/>
      <c r="O30" s="45"/>
      <c r="P30" s="83"/>
    </row>
    <row r="31" spans="1:16" s="4" customFormat="1" ht="34.5" customHeight="1" thickBot="1">
      <c r="A31" s="75"/>
      <c r="B31" s="78"/>
      <c r="C31" s="81"/>
      <c r="D31" s="46" t="s">
        <v>18</v>
      </c>
      <c r="E31" s="47" t="s">
        <v>15</v>
      </c>
      <c r="F31" s="28">
        <f t="shared" si="2"/>
        <v>0</v>
      </c>
      <c r="G31" s="48"/>
      <c r="H31" s="49"/>
      <c r="I31" s="49"/>
      <c r="J31" s="50"/>
      <c r="K31" s="48"/>
      <c r="L31" s="49"/>
      <c r="M31" s="49"/>
      <c r="N31" s="49"/>
      <c r="O31" s="50"/>
      <c r="P31" s="84"/>
    </row>
    <row r="32" spans="1:16" s="4" customFormat="1" ht="18.75" customHeight="1" thickBot="1">
      <c r="A32" s="34" t="s">
        <v>24</v>
      </c>
      <c r="B32" s="86" t="s">
        <v>25</v>
      </c>
      <c r="C32" s="87"/>
      <c r="D32" s="87"/>
      <c r="E32" s="88"/>
      <c r="F32" s="35"/>
      <c r="G32" s="36"/>
      <c r="H32" s="37"/>
      <c r="I32" s="37"/>
      <c r="J32" s="38"/>
      <c r="K32" s="36"/>
      <c r="L32" s="37"/>
      <c r="M32" s="37"/>
      <c r="N32" s="37"/>
      <c r="O32" s="38"/>
      <c r="P32" s="39"/>
    </row>
    <row r="33" spans="1:16" s="4" customFormat="1" ht="16.5" customHeight="1" thickBot="1">
      <c r="A33" s="89"/>
      <c r="B33" s="91" t="s">
        <v>11</v>
      </c>
      <c r="C33" s="92"/>
      <c r="D33" s="15" t="s">
        <v>12</v>
      </c>
      <c r="E33" s="16" t="s">
        <v>13</v>
      </c>
      <c r="F33" s="17">
        <f aca="true" t="shared" si="6" ref="F33:F42">SUM(G33:O33)</f>
        <v>8.565000000000001</v>
      </c>
      <c r="G33" s="18">
        <f>G38+G43+G48+G53+G58+G63+G68+G73+G78+G83+G88+G93+G98</f>
        <v>1.655</v>
      </c>
      <c r="H33" s="19">
        <f aca="true" t="shared" si="7" ref="H33:O33">H38+H43+H48+H53+H58+H63+H68+H73+H78+H83+H88+H93+H98</f>
        <v>1.7550000000000001</v>
      </c>
      <c r="I33" s="19">
        <f t="shared" si="7"/>
        <v>1.0350000000000001</v>
      </c>
      <c r="J33" s="20">
        <f t="shared" si="7"/>
        <v>0.99</v>
      </c>
      <c r="K33" s="18">
        <f t="shared" si="7"/>
        <v>1.0550000000000002</v>
      </c>
      <c r="L33" s="19">
        <f t="shared" si="7"/>
        <v>1.075</v>
      </c>
      <c r="M33" s="19">
        <f t="shared" si="7"/>
        <v>0.5</v>
      </c>
      <c r="N33" s="19">
        <f t="shared" si="7"/>
        <v>0.5</v>
      </c>
      <c r="O33" s="20">
        <f t="shared" si="7"/>
        <v>0</v>
      </c>
      <c r="P33" s="97"/>
    </row>
    <row r="34" spans="1:16" s="4" customFormat="1" ht="24.75" customHeight="1">
      <c r="A34" s="90"/>
      <c r="B34" s="93"/>
      <c r="C34" s="94"/>
      <c r="D34" s="21" t="s">
        <v>14</v>
      </c>
      <c r="E34" s="22" t="s">
        <v>15</v>
      </c>
      <c r="F34" s="23">
        <f t="shared" si="6"/>
        <v>0</v>
      </c>
      <c r="G34" s="24">
        <f aca="true" t="shared" si="8" ref="G34:O37">G39+G44+G49+G54+G59+G64+G69+G74+G79+G84+G89+G94+G99</f>
        <v>0</v>
      </c>
      <c r="H34" s="25">
        <f t="shared" si="8"/>
        <v>0</v>
      </c>
      <c r="I34" s="25">
        <f t="shared" si="8"/>
        <v>0</v>
      </c>
      <c r="J34" s="26">
        <f t="shared" si="8"/>
        <v>0</v>
      </c>
      <c r="K34" s="24">
        <f t="shared" si="8"/>
        <v>0</v>
      </c>
      <c r="L34" s="25">
        <f t="shared" si="8"/>
        <v>0</v>
      </c>
      <c r="M34" s="25">
        <f t="shared" si="8"/>
        <v>0</v>
      </c>
      <c r="N34" s="25">
        <f t="shared" si="8"/>
        <v>0</v>
      </c>
      <c r="O34" s="26">
        <f t="shared" si="8"/>
        <v>0</v>
      </c>
      <c r="P34" s="98"/>
    </row>
    <row r="35" spans="1:16" s="4" customFormat="1" ht="24.75" customHeight="1">
      <c r="A35" s="90"/>
      <c r="B35" s="93"/>
      <c r="C35" s="94"/>
      <c r="D35" s="21" t="s">
        <v>16</v>
      </c>
      <c r="E35" s="27" t="s">
        <v>15</v>
      </c>
      <c r="F35" s="28">
        <f t="shared" si="6"/>
        <v>7229.6</v>
      </c>
      <c r="G35" s="24">
        <f t="shared" si="8"/>
        <v>2899.6</v>
      </c>
      <c r="H35" s="25">
        <f t="shared" si="8"/>
        <v>508</v>
      </c>
      <c r="I35" s="25">
        <f t="shared" si="8"/>
        <v>500</v>
      </c>
      <c r="J35" s="26">
        <f t="shared" si="8"/>
        <v>640</v>
      </c>
      <c r="K35" s="24">
        <f t="shared" si="8"/>
        <v>841</v>
      </c>
      <c r="L35" s="25">
        <f t="shared" si="8"/>
        <v>841</v>
      </c>
      <c r="M35" s="25">
        <f t="shared" si="8"/>
        <v>500</v>
      </c>
      <c r="N35" s="25">
        <f t="shared" si="8"/>
        <v>500</v>
      </c>
      <c r="O35" s="26">
        <f t="shared" si="8"/>
        <v>0</v>
      </c>
      <c r="P35" s="98"/>
    </row>
    <row r="36" spans="1:16" s="4" customFormat="1" ht="24.75" customHeight="1">
      <c r="A36" s="90"/>
      <c r="B36" s="93"/>
      <c r="C36" s="94"/>
      <c r="D36" s="29" t="s">
        <v>17</v>
      </c>
      <c r="E36" s="27" t="s">
        <v>15</v>
      </c>
      <c r="F36" s="28">
        <f t="shared" si="6"/>
        <v>735</v>
      </c>
      <c r="G36" s="24">
        <f t="shared" si="8"/>
        <v>0</v>
      </c>
      <c r="H36" s="25">
        <f t="shared" si="8"/>
        <v>50</v>
      </c>
      <c r="I36" s="25">
        <f t="shared" si="8"/>
        <v>227</v>
      </c>
      <c r="J36" s="26">
        <f t="shared" si="8"/>
        <v>154</v>
      </c>
      <c r="K36" s="24">
        <f t="shared" si="8"/>
        <v>134</v>
      </c>
      <c r="L36" s="25">
        <f t="shared" si="8"/>
        <v>170</v>
      </c>
      <c r="M36" s="25">
        <f t="shared" si="8"/>
        <v>0</v>
      </c>
      <c r="N36" s="25">
        <f t="shared" si="8"/>
        <v>0</v>
      </c>
      <c r="O36" s="26">
        <f t="shared" si="8"/>
        <v>0</v>
      </c>
      <c r="P36" s="98"/>
    </row>
    <row r="37" spans="1:16" s="4" customFormat="1" ht="24.75" customHeight="1" thickBot="1">
      <c r="A37" s="90"/>
      <c r="B37" s="95"/>
      <c r="C37" s="96"/>
      <c r="D37" s="30" t="s">
        <v>18</v>
      </c>
      <c r="E37" s="27" t="s">
        <v>15</v>
      </c>
      <c r="F37" s="28">
        <f t="shared" si="6"/>
        <v>27</v>
      </c>
      <c r="G37" s="31">
        <f t="shared" si="8"/>
        <v>0</v>
      </c>
      <c r="H37" s="32">
        <f t="shared" si="8"/>
        <v>0</v>
      </c>
      <c r="I37" s="32">
        <f t="shared" si="8"/>
        <v>0</v>
      </c>
      <c r="J37" s="33">
        <f t="shared" si="8"/>
        <v>27</v>
      </c>
      <c r="K37" s="31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3">
        <f t="shared" si="8"/>
        <v>0</v>
      </c>
      <c r="P37" s="98"/>
    </row>
    <row r="38" spans="1:16" s="4" customFormat="1" ht="16.5" customHeight="1" thickBot="1">
      <c r="A38" s="73">
        <v>1</v>
      </c>
      <c r="B38" s="76" t="s">
        <v>26</v>
      </c>
      <c r="C38" s="79" t="s">
        <v>27</v>
      </c>
      <c r="D38" s="15" t="s">
        <v>12</v>
      </c>
      <c r="E38" s="16" t="s">
        <v>13</v>
      </c>
      <c r="F38" s="17">
        <f t="shared" si="6"/>
        <v>0.155</v>
      </c>
      <c r="G38" s="18">
        <v>0.155</v>
      </c>
      <c r="H38" s="19"/>
      <c r="I38" s="19"/>
      <c r="J38" s="20"/>
      <c r="K38" s="18"/>
      <c r="L38" s="19"/>
      <c r="M38" s="19"/>
      <c r="N38" s="19"/>
      <c r="O38" s="20"/>
      <c r="P38" s="82" t="s">
        <v>28</v>
      </c>
    </row>
    <row r="39" spans="1:16" s="4" customFormat="1" ht="24.75" customHeight="1">
      <c r="A39" s="74"/>
      <c r="B39" s="77"/>
      <c r="C39" s="80"/>
      <c r="D39" s="21" t="s">
        <v>14</v>
      </c>
      <c r="E39" s="22" t="s">
        <v>15</v>
      </c>
      <c r="F39" s="23">
        <f t="shared" si="6"/>
        <v>0</v>
      </c>
      <c r="G39" s="24"/>
      <c r="H39" s="25"/>
      <c r="I39" s="25"/>
      <c r="J39" s="26"/>
      <c r="K39" s="24"/>
      <c r="L39" s="25"/>
      <c r="M39" s="25"/>
      <c r="N39" s="25"/>
      <c r="O39" s="26"/>
      <c r="P39" s="83"/>
    </row>
    <row r="40" spans="1:16" s="4" customFormat="1" ht="24.75" customHeight="1">
      <c r="A40" s="74"/>
      <c r="B40" s="77"/>
      <c r="C40" s="80"/>
      <c r="D40" s="21" t="s">
        <v>16</v>
      </c>
      <c r="E40" s="27" t="s">
        <v>15</v>
      </c>
      <c r="F40" s="23">
        <f t="shared" si="6"/>
        <v>2591.6</v>
      </c>
      <c r="G40" s="24">
        <v>2591.6</v>
      </c>
      <c r="H40" s="25"/>
      <c r="I40" s="25"/>
      <c r="J40" s="26"/>
      <c r="K40" s="24"/>
      <c r="L40" s="25"/>
      <c r="M40" s="25"/>
      <c r="N40" s="25"/>
      <c r="O40" s="26"/>
      <c r="P40" s="83"/>
    </row>
    <row r="41" spans="1:16" s="4" customFormat="1" ht="24.75" customHeight="1">
      <c r="A41" s="74"/>
      <c r="B41" s="77"/>
      <c r="C41" s="80"/>
      <c r="D41" s="29" t="s">
        <v>17</v>
      </c>
      <c r="E41" s="27" t="s">
        <v>15</v>
      </c>
      <c r="F41" s="23">
        <f t="shared" si="6"/>
        <v>0</v>
      </c>
      <c r="G41" s="24"/>
      <c r="H41" s="25"/>
      <c r="I41" s="25"/>
      <c r="J41" s="26"/>
      <c r="K41" s="24"/>
      <c r="L41" s="25"/>
      <c r="M41" s="25"/>
      <c r="N41" s="25"/>
      <c r="O41" s="26"/>
      <c r="P41" s="83"/>
    </row>
    <row r="42" spans="1:16" s="4" customFormat="1" ht="24.75" customHeight="1" thickBot="1">
      <c r="A42" s="74"/>
      <c r="B42" s="78"/>
      <c r="C42" s="81"/>
      <c r="D42" s="30" t="s">
        <v>18</v>
      </c>
      <c r="E42" s="27" t="s">
        <v>15</v>
      </c>
      <c r="F42" s="23">
        <f t="shared" si="6"/>
        <v>0</v>
      </c>
      <c r="G42" s="40"/>
      <c r="H42" s="41"/>
      <c r="I42" s="41"/>
      <c r="J42" s="42"/>
      <c r="K42" s="40"/>
      <c r="L42" s="41"/>
      <c r="M42" s="41"/>
      <c r="N42" s="41"/>
      <c r="O42" s="42"/>
      <c r="P42" s="83"/>
    </row>
    <row r="43" spans="1:16" s="4" customFormat="1" ht="18" customHeight="1" thickBot="1">
      <c r="A43" s="73">
        <v>2</v>
      </c>
      <c r="B43" s="76" t="s">
        <v>29</v>
      </c>
      <c r="C43" s="79" t="s">
        <v>22</v>
      </c>
      <c r="D43" s="15" t="s">
        <v>12</v>
      </c>
      <c r="E43" s="16" t="s">
        <v>13</v>
      </c>
      <c r="F43" s="17">
        <f>SUM(G43:O43)</f>
        <v>3</v>
      </c>
      <c r="G43" s="18">
        <v>1.5</v>
      </c>
      <c r="H43" s="19">
        <v>1.5</v>
      </c>
      <c r="I43" s="19"/>
      <c r="J43" s="20"/>
      <c r="K43" s="18"/>
      <c r="L43" s="19"/>
      <c r="M43" s="19"/>
      <c r="N43" s="19"/>
      <c r="O43" s="20"/>
      <c r="P43" s="82" t="s">
        <v>30</v>
      </c>
    </row>
    <row r="44" spans="1:16" s="4" customFormat="1" ht="24.75" customHeight="1">
      <c r="A44" s="74"/>
      <c r="B44" s="77"/>
      <c r="C44" s="80"/>
      <c r="D44" s="21" t="s">
        <v>14</v>
      </c>
      <c r="E44" s="22" t="s">
        <v>15</v>
      </c>
      <c r="F44" s="23">
        <f>SUM(G44:O44)</f>
        <v>0</v>
      </c>
      <c r="G44" s="24"/>
      <c r="H44" s="25"/>
      <c r="I44" s="25"/>
      <c r="J44" s="26"/>
      <c r="K44" s="24"/>
      <c r="L44" s="25"/>
      <c r="M44" s="25"/>
      <c r="N44" s="25"/>
      <c r="O44" s="26"/>
      <c r="P44" s="83"/>
    </row>
    <row r="45" spans="1:16" s="4" customFormat="1" ht="24.75" customHeight="1">
      <c r="A45" s="74"/>
      <c r="B45" s="77"/>
      <c r="C45" s="80"/>
      <c r="D45" s="21" t="s">
        <v>16</v>
      </c>
      <c r="E45" s="27" t="s">
        <v>15</v>
      </c>
      <c r="F45" s="28">
        <f>SUM(G45:O45)</f>
        <v>616</v>
      </c>
      <c r="G45" s="31">
        <v>308</v>
      </c>
      <c r="H45" s="32">
        <v>308</v>
      </c>
      <c r="I45" s="32"/>
      <c r="J45" s="33"/>
      <c r="K45" s="31"/>
      <c r="L45" s="32"/>
      <c r="M45" s="32"/>
      <c r="N45" s="32"/>
      <c r="O45" s="33"/>
      <c r="P45" s="83"/>
    </row>
    <row r="46" spans="1:16" s="4" customFormat="1" ht="24.75" customHeight="1">
      <c r="A46" s="74"/>
      <c r="B46" s="77"/>
      <c r="C46" s="80"/>
      <c r="D46" s="29" t="s">
        <v>17</v>
      </c>
      <c r="E46" s="27" t="s">
        <v>15</v>
      </c>
      <c r="F46" s="28">
        <f>SUM(G46:O46)</f>
        <v>0</v>
      </c>
      <c r="G46" s="43"/>
      <c r="H46" s="44"/>
      <c r="I46" s="44"/>
      <c r="J46" s="45"/>
      <c r="K46" s="43"/>
      <c r="L46" s="44"/>
      <c r="M46" s="44"/>
      <c r="N46" s="44"/>
      <c r="O46" s="45"/>
      <c r="P46" s="83"/>
    </row>
    <row r="47" spans="1:16" s="4" customFormat="1" ht="24.75" customHeight="1" thickBot="1">
      <c r="A47" s="75"/>
      <c r="B47" s="78"/>
      <c r="C47" s="81"/>
      <c r="D47" s="46" t="s">
        <v>18</v>
      </c>
      <c r="E47" s="47" t="s">
        <v>15</v>
      </c>
      <c r="F47" s="28">
        <f>SUM(G47:O47)</f>
        <v>0</v>
      </c>
      <c r="G47" s="48"/>
      <c r="H47" s="49"/>
      <c r="I47" s="49"/>
      <c r="J47" s="50"/>
      <c r="K47" s="48"/>
      <c r="L47" s="49"/>
      <c r="M47" s="49"/>
      <c r="N47" s="49"/>
      <c r="O47" s="50"/>
      <c r="P47" s="84"/>
    </row>
    <row r="48" spans="1:16" s="4" customFormat="1" ht="16.5" customHeight="1" thickBot="1">
      <c r="A48" s="73">
        <v>3</v>
      </c>
      <c r="B48" s="76" t="s">
        <v>31</v>
      </c>
      <c r="C48" s="79" t="s">
        <v>22</v>
      </c>
      <c r="D48" s="15" t="s">
        <v>12</v>
      </c>
      <c r="E48" s="16" t="s">
        <v>13</v>
      </c>
      <c r="F48" s="17">
        <f aca="true" t="shared" si="9" ref="F48:F102">SUM(G48:O48)</f>
        <v>1.4000000000000001</v>
      </c>
      <c r="G48" s="18"/>
      <c r="H48" s="19"/>
      <c r="I48" s="51">
        <v>0.5</v>
      </c>
      <c r="J48" s="52">
        <v>0.3</v>
      </c>
      <c r="K48" s="53">
        <v>0.3</v>
      </c>
      <c r="L48" s="51">
        <v>0.3</v>
      </c>
      <c r="M48" s="19"/>
      <c r="N48" s="19"/>
      <c r="O48" s="20"/>
      <c r="P48" s="82" t="s">
        <v>30</v>
      </c>
    </row>
    <row r="49" spans="1:16" s="4" customFormat="1" ht="24.75" customHeight="1">
      <c r="A49" s="74"/>
      <c r="B49" s="77"/>
      <c r="C49" s="80"/>
      <c r="D49" s="21" t="s">
        <v>14</v>
      </c>
      <c r="E49" s="22" t="s">
        <v>15</v>
      </c>
      <c r="F49" s="23">
        <f t="shared" si="9"/>
        <v>0</v>
      </c>
      <c r="G49" s="24"/>
      <c r="H49" s="25"/>
      <c r="I49" s="25"/>
      <c r="J49" s="26"/>
      <c r="K49" s="24"/>
      <c r="L49" s="25"/>
      <c r="M49" s="25"/>
      <c r="N49" s="25"/>
      <c r="O49" s="26"/>
      <c r="P49" s="83"/>
    </row>
    <row r="50" spans="1:16" s="4" customFormat="1" ht="24.75" customHeight="1">
      <c r="A50" s="74"/>
      <c r="B50" s="77"/>
      <c r="C50" s="80"/>
      <c r="D50" s="21" t="s">
        <v>16</v>
      </c>
      <c r="E50" s="27" t="s">
        <v>15</v>
      </c>
      <c r="F50" s="28">
        <f t="shared" si="9"/>
        <v>0</v>
      </c>
      <c r="G50" s="31"/>
      <c r="H50" s="32"/>
      <c r="I50" s="32"/>
      <c r="J50" s="33"/>
      <c r="K50" s="31"/>
      <c r="L50" s="32"/>
      <c r="M50" s="32"/>
      <c r="N50" s="32"/>
      <c r="O50" s="33"/>
      <c r="P50" s="83"/>
    </row>
    <row r="51" spans="1:16" s="4" customFormat="1" ht="24.75" customHeight="1">
      <c r="A51" s="74"/>
      <c r="B51" s="77"/>
      <c r="C51" s="80"/>
      <c r="D51" s="29" t="s">
        <v>17</v>
      </c>
      <c r="E51" s="27" t="s">
        <v>15</v>
      </c>
      <c r="F51" s="28">
        <f t="shared" si="9"/>
        <v>500</v>
      </c>
      <c r="G51" s="43"/>
      <c r="H51" s="44"/>
      <c r="I51" s="54">
        <v>200</v>
      </c>
      <c r="J51" s="55">
        <v>100</v>
      </c>
      <c r="K51" s="56">
        <v>100</v>
      </c>
      <c r="L51" s="54">
        <v>100</v>
      </c>
      <c r="M51" s="44"/>
      <c r="N51" s="44"/>
      <c r="O51" s="45"/>
      <c r="P51" s="83"/>
    </row>
    <row r="52" spans="1:16" s="4" customFormat="1" ht="24.75" customHeight="1" thickBot="1">
      <c r="A52" s="75"/>
      <c r="B52" s="78"/>
      <c r="C52" s="81"/>
      <c r="D52" s="46" t="s">
        <v>18</v>
      </c>
      <c r="E52" s="47" t="s">
        <v>15</v>
      </c>
      <c r="F52" s="57">
        <f t="shared" si="9"/>
        <v>0</v>
      </c>
      <c r="G52" s="48"/>
      <c r="H52" s="49"/>
      <c r="I52" s="49"/>
      <c r="J52" s="50"/>
      <c r="K52" s="48"/>
      <c r="L52" s="49"/>
      <c r="M52" s="49"/>
      <c r="N52" s="49"/>
      <c r="O52" s="50"/>
      <c r="P52" s="84"/>
    </row>
    <row r="53" spans="1:16" s="4" customFormat="1" ht="24.75" customHeight="1" thickBot="1">
      <c r="A53" s="73">
        <v>4</v>
      </c>
      <c r="B53" s="76" t="s">
        <v>32</v>
      </c>
      <c r="C53" s="79" t="s">
        <v>22</v>
      </c>
      <c r="D53" s="15" t="s">
        <v>12</v>
      </c>
      <c r="E53" s="16" t="s">
        <v>13</v>
      </c>
      <c r="F53" s="17">
        <f t="shared" si="9"/>
        <v>2</v>
      </c>
      <c r="G53" s="18"/>
      <c r="H53" s="19"/>
      <c r="I53" s="19"/>
      <c r="J53" s="20"/>
      <c r="K53" s="53">
        <v>0.5</v>
      </c>
      <c r="L53" s="51">
        <v>0.5</v>
      </c>
      <c r="M53" s="51">
        <v>0.5</v>
      </c>
      <c r="N53" s="51">
        <v>0.5</v>
      </c>
      <c r="O53" s="20"/>
      <c r="P53" s="82" t="s">
        <v>30</v>
      </c>
    </row>
    <row r="54" spans="1:16" s="4" customFormat="1" ht="24.75" customHeight="1">
      <c r="A54" s="74"/>
      <c r="B54" s="77"/>
      <c r="C54" s="80"/>
      <c r="D54" s="21" t="s">
        <v>14</v>
      </c>
      <c r="E54" s="22" t="s">
        <v>15</v>
      </c>
      <c r="F54" s="23">
        <f t="shared" si="9"/>
        <v>0</v>
      </c>
      <c r="G54" s="24"/>
      <c r="H54" s="25"/>
      <c r="I54" s="25"/>
      <c r="J54" s="26"/>
      <c r="K54" s="24"/>
      <c r="L54" s="25"/>
      <c r="M54" s="25"/>
      <c r="N54" s="25"/>
      <c r="O54" s="26"/>
      <c r="P54" s="83"/>
    </row>
    <row r="55" spans="1:16" s="4" customFormat="1" ht="24.75" customHeight="1">
      <c r="A55" s="74"/>
      <c r="B55" s="77"/>
      <c r="C55" s="80"/>
      <c r="D55" s="21" t="s">
        <v>16</v>
      </c>
      <c r="E55" s="27" t="s">
        <v>15</v>
      </c>
      <c r="F55" s="28">
        <f t="shared" si="9"/>
        <v>2000</v>
      </c>
      <c r="G55" s="31"/>
      <c r="H55" s="32"/>
      <c r="I55" s="32"/>
      <c r="J55" s="33"/>
      <c r="K55" s="58">
        <v>500</v>
      </c>
      <c r="L55" s="59">
        <v>500</v>
      </c>
      <c r="M55" s="59">
        <v>500</v>
      </c>
      <c r="N55" s="59">
        <v>500</v>
      </c>
      <c r="O55" s="33"/>
      <c r="P55" s="83"/>
    </row>
    <row r="56" spans="1:16" s="4" customFormat="1" ht="24.75" customHeight="1">
      <c r="A56" s="74"/>
      <c r="B56" s="77"/>
      <c r="C56" s="80"/>
      <c r="D56" s="29" t="s">
        <v>17</v>
      </c>
      <c r="E56" s="27" t="s">
        <v>15</v>
      </c>
      <c r="F56" s="28">
        <f t="shared" si="9"/>
        <v>0</v>
      </c>
      <c r="G56" s="43"/>
      <c r="H56" s="44"/>
      <c r="I56" s="44"/>
      <c r="J56" s="45"/>
      <c r="K56" s="43"/>
      <c r="L56" s="44"/>
      <c r="M56" s="44"/>
      <c r="N56" s="44"/>
      <c r="O56" s="45"/>
      <c r="P56" s="83"/>
    </row>
    <row r="57" spans="1:16" s="4" customFormat="1" ht="24.75" customHeight="1" thickBot="1">
      <c r="A57" s="75"/>
      <c r="B57" s="78"/>
      <c r="C57" s="81"/>
      <c r="D57" s="46" t="s">
        <v>18</v>
      </c>
      <c r="E57" s="47" t="s">
        <v>15</v>
      </c>
      <c r="F57" s="28">
        <f t="shared" si="9"/>
        <v>0</v>
      </c>
      <c r="G57" s="48"/>
      <c r="H57" s="49"/>
      <c r="I57" s="49"/>
      <c r="J57" s="50"/>
      <c r="K57" s="48"/>
      <c r="L57" s="49"/>
      <c r="M57" s="49"/>
      <c r="N57" s="49"/>
      <c r="O57" s="50"/>
      <c r="P57" s="84"/>
    </row>
    <row r="58" spans="1:16" s="4" customFormat="1" ht="15.75" customHeight="1" thickBot="1">
      <c r="A58" s="73">
        <v>5</v>
      </c>
      <c r="B58" s="76" t="s">
        <v>33</v>
      </c>
      <c r="C58" s="79" t="s">
        <v>22</v>
      </c>
      <c r="D58" s="15" t="s">
        <v>12</v>
      </c>
      <c r="E58" s="16" t="s">
        <v>13</v>
      </c>
      <c r="F58" s="17">
        <f t="shared" si="9"/>
        <v>0.8</v>
      </c>
      <c r="G58" s="18"/>
      <c r="H58" s="19"/>
      <c r="I58" s="51">
        <v>0.4</v>
      </c>
      <c r="J58" s="52">
        <v>0.4</v>
      </c>
      <c r="K58" s="18"/>
      <c r="L58" s="19"/>
      <c r="M58" s="19"/>
      <c r="N58" s="19"/>
      <c r="O58" s="20"/>
      <c r="P58" s="82" t="s">
        <v>30</v>
      </c>
    </row>
    <row r="59" spans="1:16" s="4" customFormat="1" ht="24.75" customHeight="1">
      <c r="A59" s="74"/>
      <c r="B59" s="77"/>
      <c r="C59" s="80"/>
      <c r="D59" s="21" t="s">
        <v>14</v>
      </c>
      <c r="E59" s="22" t="s">
        <v>15</v>
      </c>
      <c r="F59" s="23">
        <f t="shared" si="9"/>
        <v>0</v>
      </c>
      <c r="G59" s="24"/>
      <c r="H59" s="25"/>
      <c r="I59" s="25"/>
      <c r="J59" s="26"/>
      <c r="K59" s="24"/>
      <c r="L59" s="25"/>
      <c r="M59" s="25"/>
      <c r="N59" s="25"/>
      <c r="O59" s="26"/>
      <c r="P59" s="83"/>
    </row>
    <row r="60" spans="1:16" s="4" customFormat="1" ht="24.75" customHeight="1">
      <c r="A60" s="74"/>
      <c r="B60" s="77"/>
      <c r="C60" s="80"/>
      <c r="D60" s="21" t="s">
        <v>16</v>
      </c>
      <c r="E60" s="27" t="s">
        <v>15</v>
      </c>
      <c r="F60" s="28">
        <f t="shared" si="9"/>
        <v>600</v>
      </c>
      <c r="G60" s="31"/>
      <c r="H60" s="32"/>
      <c r="I60" s="59">
        <v>300</v>
      </c>
      <c r="J60" s="60">
        <v>300</v>
      </c>
      <c r="K60" s="31"/>
      <c r="L60" s="32"/>
      <c r="M60" s="32"/>
      <c r="N60" s="32"/>
      <c r="O60" s="33"/>
      <c r="P60" s="83"/>
    </row>
    <row r="61" spans="1:16" s="4" customFormat="1" ht="24.75" customHeight="1">
      <c r="A61" s="74"/>
      <c r="B61" s="77"/>
      <c r="C61" s="80"/>
      <c r="D61" s="29" t="s">
        <v>17</v>
      </c>
      <c r="E61" s="27" t="s">
        <v>15</v>
      </c>
      <c r="F61" s="28">
        <f t="shared" si="9"/>
        <v>0</v>
      </c>
      <c r="G61" s="43"/>
      <c r="H61" s="44"/>
      <c r="I61" s="44"/>
      <c r="J61" s="45"/>
      <c r="K61" s="43"/>
      <c r="L61" s="44"/>
      <c r="M61" s="44"/>
      <c r="N61" s="44"/>
      <c r="O61" s="45"/>
      <c r="P61" s="83"/>
    </row>
    <row r="62" spans="1:16" s="4" customFormat="1" ht="24.75" customHeight="1" thickBot="1">
      <c r="A62" s="75"/>
      <c r="B62" s="78"/>
      <c r="C62" s="81"/>
      <c r="D62" s="46" t="s">
        <v>18</v>
      </c>
      <c r="E62" s="47" t="s">
        <v>15</v>
      </c>
      <c r="F62" s="28">
        <f t="shared" si="9"/>
        <v>0</v>
      </c>
      <c r="G62" s="48"/>
      <c r="H62" s="49"/>
      <c r="I62" s="49"/>
      <c r="J62" s="50"/>
      <c r="K62" s="48"/>
      <c r="L62" s="49"/>
      <c r="M62" s="49"/>
      <c r="N62" s="49"/>
      <c r="O62" s="50"/>
      <c r="P62" s="84"/>
    </row>
    <row r="63" spans="1:16" s="4" customFormat="1" ht="17.25" customHeight="1" thickBot="1">
      <c r="A63" s="73">
        <v>6</v>
      </c>
      <c r="B63" s="76" t="s">
        <v>34</v>
      </c>
      <c r="C63" s="79" t="s">
        <v>22</v>
      </c>
      <c r="D63" s="15" t="s">
        <v>12</v>
      </c>
      <c r="E63" s="16" t="s">
        <v>13</v>
      </c>
      <c r="F63" s="17">
        <f t="shared" si="9"/>
        <v>0.015</v>
      </c>
      <c r="G63" s="18"/>
      <c r="H63" s="19"/>
      <c r="I63" s="19"/>
      <c r="J63" s="20"/>
      <c r="K63" s="18"/>
      <c r="L63" s="51">
        <v>0.015</v>
      </c>
      <c r="M63" s="19"/>
      <c r="N63" s="19"/>
      <c r="O63" s="20"/>
      <c r="P63" s="82" t="s">
        <v>35</v>
      </c>
    </row>
    <row r="64" spans="1:16" s="4" customFormat="1" ht="24.75" customHeight="1">
      <c r="A64" s="74"/>
      <c r="B64" s="77"/>
      <c r="C64" s="80"/>
      <c r="D64" s="21" t="s">
        <v>14</v>
      </c>
      <c r="E64" s="22" t="s">
        <v>15</v>
      </c>
      <c r="F64" s="23">
        <f t="shared" si="9"/>
        <v>0</v>
      </c>
      <c r="G64" s="24"/>
      <c r="H64" s="25"/>
      <c r="I64" s="25"/>
      <c r="J64" s="26"/>
      <c r="K64" s="24"/>
      <c r="L64" s="25"/>
      <c r="M64" s="25"/>
      <c r="N64" s="25"/>
      <c r="O64" s="26"/>
      <c r="P64" s="83"/>
    </row>
    <row r="65" spans="1:16" s="4" customFormat="1" ht="24.75" customHeight="1">
      <c r="A65" s="74"/>
      <c r="B65" s="77"/>
      <c r="C65" s="80"/>
      <c r="D65" s="21" t="s">
        <v>16</v>
      </c>
      <c r="E65" s="27" t="s">
        <v>15</v>
      </c>
      <c r="F65" s="28">
        <f t="shared" si="9"/>
        <v>0</v>
      </c>
      <c r="G65" s="31"/>
      <c r="H65" s="32"/>
      <c r="I65" s="32"/>
      <c r="J65" s="33"/>
      <c r="K65" s="31"/>
      <c r="L65" s="32"/>
      <c r="M65" s="32"/>
      <c r="N65" s="32"/>
      <c r="O65" s="33"/>
      <c r="P65" s="83"/>
    </row>
    <row r="66" spans="1:16" s="4" customFormat="1" ht="24.75" customHeight="1">
      <c r="A66" s="74"/>
      <c r="B66" s="77"/>
      <c r="C66" s="80"/>
      <c r="D66" s="29" t="s">
        <v>17</v>
      </c>
      <c r="E66" s="27" t="s">
        <v>15</v>
      </c>
      <c r="F66" s="28">
        <f t="shared" si="9"/>
        <v>36</v>
      </c>
      <c r="G66" s="43"/>
      <c r="H66" s="44"/>
      <c r="I66" s="44"/>
      <c r="J66" s="45"/>
      <c r="K66" s="43"/>
      <c r="L66" s="54">
        <v>36</v>
      </c>
      <c r="M66" s="44"/>
      <c r="N66" s="44"/>
      <c r="O66" s="45"/>
      <c r="P66" s="83"/>
    </row>
    <row r="67" spans="1:16" s="4" customFormat="1" ht="24.75" customHeight="1" thickBot="1">
      <c r="A67" s="75"/>
      <c r="B67" s="78"/>
      <c r="C67" s="81"/>
      <c r="D67" s="46" t="s">
        <v>18</v>
      </c>
      <c r="E67" s="47" t="s">
        <v>15</v>
      </c>
      <c r="F67" s="28">
        <f t="shared" si="9"/>
        <v>0</v>
      </c>
      <c r="G67" s="48"/>
      <c r="H67" s="49"/>
      <c r="I67" s="49"/>
      <c r="J67" s="50"/>
      <c r="K67" s="48"/>
      <c r="L67" s="49"/>
      <c r="M67" s="49"/>
      <c r="N67" s="49"/>
      <c r="O67" s="50"/>
      <c r="P67" s="84"/>
    </row>
    <row r="68" spans="1:16" s="4" customFormat="1" ht="14.25" customHeight="1" thickBot="1">
      <c r="A68" s="73">
        <v>7</v>
      </c>
      <c r="B68" s="76" t="s">
        <v>36</v>
      </c>
      <c r="C68" s="79" t="s">
        <v>22</v>
      </c>
      <c r="D68" s="15" t="s">
        <v>12</v>
      </c>
      <c r="E68" s="16" t="s">
        <v>13</v>
      </c>
      <c r="F68" s="17">
        <f t="shared" si="9"/>
        <v>0.025</v>
      </c>
      <c r="G68" s="18"/>
      <c r="H68" s="19"/>
      <c r="I68" s="51">
        <v>0.025</v>
      </c>
      <c r="J68" s="20"/>
      <c r="K68" s="18"/>
      <c r="L68" s="19"/>
      <c r="M68" s="19"/>
      <c r="N68" s="19"/>
      <c r="O68" s="20"/>
      <c r="P68" s="82" t="s">
        <v>35</v>
      </c>
    </row>
    <row r="69" spans="1:16" s="4" customFormat="1" ht="24.75" customHeight="1">
      <c r="A69" s="74"/>
      <c r="B69" s="77"/>
      <c r="C69" s="80"/>
      <c r="D69" s="21" t="s">
        <v>14</v>
      </c>
      <c r="E69" s="22" t="s">
        <v>15</v>
      </c>
      <c r="F69" s="23">
        <f t="shared" si="9"/>
        <v>0</v>
      </c>
      <c r="G69" s="24"/>
      <c r="H69" s="25"/>
      <c r="I69" s="25"/>
      <c r="J69" s="26"/>
      <c r="K69" s="24"/>
      <c r="L69" s="25"/>
      <c r="M69" s="25"/>
      <c r="N69" s="25"/>
      <c r="O69" s="26"/>
      <c r="P69" s="83"/>
    </row>
    <row r="70" spans="1:16" s="4" customFormat="1" ht="24.75" customHeight="1">
      <c r="A70" s="74"/>
      <c r="B70" s="77"/>
      <c r="C70" s="80"/>
      <c r="D70" s="21" t="s">
        <v>16</v>
      </c>
      <c r="E70" s="27" t="s">
        <v>15</v>
      </c>
      <c r="F70" s="28">
        <f t="shared" si="9"/>
        <v>0</v>
      </c>
      <c r="G70" s="31"/>
      <c r="H70" s="32"/>
      <c r="I70" s="32"/>
      <c r="J70" s="33"/>
      <c r="K70" s="31"/>
      <c r="L70" s="32"/>
      <c r="M70" s="32"/>
      <c r="N70" s="32"/>
      <c r="O70" s="33"/>
      <c r="P70" s="83"/>
    </row>
    <row r="71" spans="1:16" s="4" customFormat="1" ht="24.75" customHeight="1">
      <c r="A71" s="74"/>
      <c r="B71" s="77"/>
      <c r="C71" s="80"/>
      <c r="D71" s="29" t="s">
        <v>17</v>
      </c>
      <c r="E71" s="27" t="s">
        <v>15</v>
      </c>
      <c r="F71" s="28">
        <f t="shared" si="9"/>
        <v>27</v>
      </c>
      <c r="G71" s="43"/>
      <c r="H71" s="44"/>
      <c r="I71" s="54">
        <v>27</v>
      </c>
      <c r="J71" s="55"/>
      <c r="K71" s="43"/>
      <c r="L71" s="44"/>
      <c r="M71" s="44"/>
      <c r="N71" s="44"/>
      <c r="O71" s="45"/>
      <c r="P71" s="83"/>
    </row>
    <row r="72" spans="1:16" s="4" customFormat="1" ht="24.75" customHeight="1" thickBot="1">
      <c r="A72" s="75"/>
      <c r="B72" s="78"/>
      <c r="C72" s="81"/>
      <c r="D72" s="46" t="s">
        <v>18</v>
      </c>
      <c r="E72" s="47" t="s">
        <v>15</v>
      </c>
      <c r="F72" s="28">
        <f t="shared" si="9"/>
        <v>27</v>
      </c>
      <c r="G72" s="48"/>
      <c r="H72" s="49"/>
      <c r="I72" s="61"/>
      <c r="J72" s="62">
        <v>27</v>
      </c>
      <c r="K72" s="48"/>
      <c r="L72" s="49"/>
      <c r="M72" s="49"/>
      <c r="N72" s="49"/>
      <c r="O72" s="50"/>
      <c r="P72" s="84"/>
    </row>
    <row r="73" spans="1:16" s="4" customFormat="1" ht="15.75" customHeight="1" thickBot="1">
      <c r="A73" s="73">
        <v>8</v>
      </c>
      <c r="B73" s="76" t="s">
        <v>37</v>
      </c>
      <c r="C73" s="79" t="s">
        <v>22</v>
      </c>
      <c r="D73" s="15" t="s">
        <v>12</v>
      </c>
      <c r="E73" s="16" t="s">
        <v>13</v>
      </c>
      <c r="F73" s="17">
        <f t="shared" si="9"/>
        <v>0.08</v>
      </c>
      <c r="G73" s="18"/>
      <c r="H73" s="19"/>
      <c r="I73" s="19"/>
      <c r="J73" s="52">
        <v>0.08</v>
      </c>
      <c r="K73" s="18"/>
      <c r="L73" s="19"/>
      <c r="M73" s="19"/>
      <c r="N73" s="19"/>
      <c r="O73" s="20"/>
      <c r="P73" s="82" t="s">
        <v>35</v>
      </c>
    </row>
    <row r="74" spans="1:16" s="4" customFormat="1" ht="24.75" customHeight="1">
      <c r="A74" s="74"/>
      <c r="B74" s="77"/>
      <c r="C74" s="80"/>
      <c r="D74" s="21" t="s">
        <v>14</v>
      </c>
      <c r="E74" s="22" t="s">
        <v>15</v>
      </c>
      <c r="F74" s="23">
        <f t="shared" si="9"/>
        <v>0</v>
      </c>
      <c r="G74" s="24"/>
      <c r="H74" s="25"/>
      <c r="I74" s="25"/>
      <c r="J74" s="26"/>
      <c r="K74" s="24"/>
      <c r="L74" s="25"/>
      <c r="M74" s="25"/>
      <c r="N74" s="25"/>
      <c r="O74" s="26"/>
      <c r="P74" s="83"/>
    </row>
    <row r="75" spans="1:16" s="4" customFormat="1" ht="24.75" customHeight="1">
      <c r="A75" s="74"/>
      <c r="B75" s="77"/>
      <c r="C75" s="80"/>
      <c r="D75" s="21" t="s">
        <v>16</v>
      </c>
      <c r="E75" s="27" t="s">
        <v>15</v>
      </c>
      <c r="F75" s="28">
        <f t="shared" si="9"/>
        <v>0</v>
      </c>
      <c r="G75" s="31"/>
      <c r="H75" s="32"/>
      <c r="I75" s="32"/>
      <c r="J75" s="33"/>
      <c r="K75" s="31"/>
      <c r="L75" s="32"/>
      <c r="M75" s="32"/>
      <c r="N75" s="32"/>
      <c r="O75" s="33"/>
      <c r="P75" s="83"/>
    </row>
    <row r="76" spans="1:16" s="4" customFormat="1" ht="24.75" customHeight="1">
      <c r="A76" s="74"/>
      <c r="B76" s="77"/>
      <c r="C76" s="80"/>
      <c r="D76" s="29" t="s">
        <v>17</v>
      </c>
      <c r="E76" s="27" t="s">
        <v>15</v>
      </c>
      <c r="F76" s="28">
        <f t="shared" si="9"/>
        <v>12</v>
      </c>
      <c r="G76" s="43"/>
      <c r="H76" s="44"/>
      <c r="I76" s="44"/>
      <c r="J76" s="45">
        <v>12</v>
      </c>
      <c r="K76" s="43"/>
      <c r="L76" s="44"/>
      <c r="M76" s="44"/>
      <c r="N76" s="44"/>
      <c r="O76" s="45"/>
      <c r="P76" s="83"/>
    </row>
    <row r="77" spans="1:16" s="4" customFormat="1" ht="24.75" customHeight="1" thickBot="1">
      <c r="A77" s="75"/>
      <c r="B77" s="78"/>
      <c r="C77" s="81"/>
      <c r="D77" s="46" t="s">
        <v>18</v>
      </c>
      <c r="E77" s="47" t="s">
        <v>15</v>
      </c>
      <c r="F77" s="28">
        <f t="shared" si="9"/>
        <v>0</v>
      </c>
      <c r="G77" s="48"/>
      <c r="H77" s="49"/>
      <c r="I77" s="49"/>
      <c r="J77" s="50"/>
      <c r="K77" s="48"/>
      <c r="L77" s="49"/>
      <c r="M77" s="49"/>
      <c r="N77" s="49"/>
      <c r="O77" s="50"/>
      <c r="P77" s="84"/>
    </row>
    <row r="78" spans="1:16" s="4" customFormat="1" ht="14.25" customHeight="1" thickBot="1">
      <c r="A78" s="73">
        <v>9</v>
      </c>
      <c r="B78" s="76" t="s">
        <v>38</v>
      </c>
      <c r="C78" s="79" t="s">
        <v>22</v>
      </c>
      <c r="D78" s="15" t="s">
        <v>12</v>
      </c>
      <c r="E78" s="16" t="s">
        <v>13</v>
      </c>
      <c r="F78" s="17">
        <f t="shared" si="9"/>
        <v>0.56</v>
      </c>
      <c r="G78" s="18"/>
      <c r="H78" s="51">
        <v>0.11</v>
      </c>
      <c r="I78" s="51">
        <v>0.11</v>
      </c>
      <c r="J78" s="52">
        <v>0.11</v>
      </c>
      <c r="K78" s="53">
        <v>0.115</v>
      </c>
      <c r="L78" s="51">
        <v>0.115</v>
      </c>
      <c r="M78" s="19"/>
      <c r="N78" s="19"/>
      <c r="O78" s="20"/>
      <c r="P78" s="82" t="s">
        <v>35</v>
      </c>
    </row>
    <row r="79" spans="1:16" s="4" customFormat="1" ht="24.75" customHeight="1">
      <c r="A79" s="74"/>
      <c r="B79" s="77"/>
      <c r="C79" s="80"/>
      <c r="D79" s="21" t="s">
        <v>14</v>
      </c>
      <c r="E79" s="22" t="s">
        <v>15</v>
      </c>
      <c r="F79" s="23">
        <f t="shared" si="9"/>
        <v>0</v>
      </c>
      <c r="G79" s="24"/>
      <c r="H79" s="25"/>
      <c r="I79" s="25"/>
      <c r="J79" s="26"/>
      <c r="K79" s="24"/>
      <c r="L79" s="25"/>
      <c r="M79" s="25"/>
      <c r="N79" s="25"/>
      <c r="O79" s="26"/>
      <c r="P79" s="83"/>
    </row>
    <row r="80" spans="1:16" s="4" customFormat="1" ht="24.75" customHeight="1">
      <c r="A80" s="74"/>
      <c r="B80" s="77"/>
      <c r="C80" s="80"/>
      <c r="D80" s="21" t="s">
        <v>16</v>
      </c>
      <c r="E80" s="27" t="s">
        <v>15</v>
      </c>
      <c r="F80" s="28">
        <f t="shared" si="9"/>
        <v>1000</v>
      </c>
      <c r="G80" s="31"/>
      <c r="H80" s="59">
        <v>200</v>
      </c>
      <c r="I80" s="59">
        <v>200</v>
      </c>
      <c r="J80" s="60">
        <v>200</v>
      </c>
      <c r="K80" s="58">
        <v>200</v>
      </c>
      <c r="L80" s="59">
        <v>200</v>
      </c>
      <c r="M80" s="32"/>
      <c r="N80" s="32"/>
      <c r="O80" s="33"/>
      <c r="P80" s="83"/>
    </row>
    <row r="81" spans="1:16" s="4" customFormat="1" ht="24.75" customHeight="1">
      <c r="A81" s="74"/>
      <c r="B81" s="77"/>
      <c r="C81" s="80"/>
      <c r="D81" s="29" t="s">
        <v>17</v>
      </c>
      <c r="E81" s="27" t="s">
        <v>15</v>
      </c>
      <c r="F81" s="28">
        <f t="shared" si="9"/>
        <v>0</v>
      </c>
      <c r="G81" s="43"/>
      <c r="H81" s="44"/>
      <c r="I81" s="44"/>
      <c r="J81" s="45"/>
      <c r="K81" s="43"/>
      <c r="L81" s="44"/>
      <c r="M81" s="44"/>
      <c r="N81" s="44"/>
      <c r="O81" s="45"/>
      <c r="P81" s="83"/>
    </row>
    <row r="82" spans="1:16" s="4" customFormat="1" ht="24.75" customHeight="1" thickBot="1">
      <c r="A82" s="75"/>
      <c r="B82" s="78"/>
      <c r="C82" s="81"/>
      <c r="D82" s="46" t="s">
        <v>18</v>
      </c>
      <c r="E82" s="47" t="s">
        <v>15</v>
      </c>
      <c r="F82" s="28">
        <f t="shared" si="9"/>
        <v>0</v>
      </c>
      <c r="G82" s="48"/>
      <c r="H82" s="49"/>
      <c r="I82" s="49"/>
      <c r="J82" s="50"/>
      <c r="K82" s="48"/>
      <c r="L82" s="49"/>
      <c r="M82" s="49"/>
      <c r="N82" s="49"/>
      <c r="O82" s="50"/>
      <c r="P82" s="84"/>
    </row>
    <row r="83" spans="1:16" s="4" customFormat="1" ht="15.75" customHeight="1" thickBot="1">
      <c r="A83" s="73">
        <v>10</v>
      </c>
      <c r="B83" s="76" t="s">
        <v>39</v>
      </c>
      <c r="C83" s="79" t="s">
        <v>22</v>
      </c>
      <c r="D83" s="15" t="s">
        <v>12</v>
      </c>
      <c r="E83" s="16" t="s">
        <v>13</v>
      </c>
      <c r="F83" s="17">
        <f t="shared" si="9"/>
        <v>0.06</v>
      </c>
      <c r="G83" s="18"/>
      <c r="H83" s="19"/>
      <c r="I83" s="19"/>
      <c r="J83" s="52">
        <v>0.06</v>
      </c>
      <c r="K83" s="18"/>
      <c r="L83" s="19"/>
      <c r="M83" s="19"/>
      <c r="N83" s="19"/>
      <c r="O83" s="20"/>
      <c r="P83" s="82" t="s">
        <v>35</v>
      </c>
    </row>
    <row r="84" spans="1:16" s="4" customFormat="1" ht="24.75" customHeight="1">
      <c r="A84" s="74"/>
      <c r="B84" s="77"/>
      <c r="C84" s="80"/>
      <c r="D84" s="21" t="s">
        <v>14</v>
      </c>
      <c r="E84" s="22" t="s">
        <v>15</v>
      </c>
      <c r="F84" s="23">
        <f t="shared" si="9"/>
        <v>0</v>
      </c>
      <c r="G84" s="24"/>
      <c r="H84" s="25"/>
      <c r="I84" s="25"/>
      <c r="J84" s="26"/>
      <c r="K84" s="24"/>
      <c r="L84" s="25"/>
      <c r="M84" s="25"/>
      <c r="N84" s="25"/>
      <c r="O84" s="26"/>
      <c r="P84" s="83"/>
    </row>
    <row r="85" spans="1:16" s="4" customFormat="1" ht="24.75" customHeight="1">
      <c r="A85" s="74"/>
      <c r="B85" s="77"/>
      <c r="C85" s="80"/>
      <c r="D85" s="21" t="s">
        <v>16</v>
      </c>
      <c r="E85" s="27" t="s">
        <v>15</v>
      </c>
      <c r="F85" s="28">
        <f t="shared" si="9"/>
        <v>140</v>
      </c>
      <c r="G85" s="31"/>
      <c r="H85" s="32"/>
      <c r="I85" s="32"/>
      <c r="J85" s="60">
        <v>140</v>
      </c>
      <c r="K85" s="31"/>
      <c r="L85" s="32"/>
      <c r="M85" s="32"/>
      <c r="N85" s="32"/>
      <c r="O85" s="33"/>
      <c r="P85" s="83"/>
    </row>
    <row r="86" spans="1:16" s="4" customFormat="1" ht="24.75" customHeight="1">
      <c r="A86" s="74"/>
      <c r="B86" s="77"/>
      <c r="C86" s="80"/>
      <c r="D86" s="29" t="s">
        <v>17</v>
      </c>
      <c r="E86" s="27" t="s">
        <v>15</v>
      </c>
      <c r="F86" s="28">
        <f t="shared" si="9"/>
        <v>8</v>
      </c>
      <c r="G86" s="43"/>
      <c r="H86" s="44"/>
      <c r="I86" s="44"/>
      <c r="J86" s="55">
        <v>8</v>
      </c>
      <c r="K86" s="43"/>
      <c r="L86" s="44"/>
      <c r="M86" s="44"/>
      <c r="N86" s="44"/>
      <c r="O86" s="45"/>
      <c r="P86" s="83"/>
    </row>
    <row r="87" spans="1:16" s="4" customFormat="1" ht="24.75" customHeight="1" thickBot="1">
      <c r="A87" s="75"/>
      <c r="B87" s="78"/>
      <c r="C87" s="81"/>
      <c r="D87" s="46" t="s">
        <v>18</v>
      </c>
      <c r="E87" s="47" t="s">
        <v>15</v>
      </c>
      <c r="F87" s="28">
        <f t="shared" si="9"/>
        <v>0</v>
      </c>
      <c r="G87" s="48"/>
      <c r="H87" s="49"/>
      <c r="I87" s="49"/>
      <c r="J87" s="50"/>
      <c r="K87" s="48"/>
      <c r="L87" s="49"/>
      <c r="M87" s="49"/>
      <c r="N87" s="49"/>
      <c r="O87" s="50"/>
      <c r="P87" s="84"/>
    </row>
    <row r="88" spans="1:16" s="4" customFormat="1" ht="16.5" customHeight="1" thickBot="1">
      <c r="A88" s="73">
        <v>11</v>
      </c>
      <c r="B88" s="76" t="s">
        <v>40</v>
      </c>
      <c r="C88" s="79" t="s">
        <v>22</v>
      </c>
      <c r="D88" s="15" t="s">
        <v>12</v>
      </c>
      <c r="E88" s="16" t="s">
        <v>13</v>
      </c>
      <c r="F88" s="17">
        <f t="shared" si="9"/>
        <v>0.2</v>
      </c>
      <c r="G88" s="18"/>
      <c r="H88" s="19"/>
      <c r="I88" s="19"/>
      <c r="J88" s="20"/>
      <c r="K88" s="53">
        <v>0.1</v>
      </c>
      <c r="L88" s="51">
        <v>0.1</v>
      </c>
      <c r="M88" s="19"/>
      <c r="N88" s="19"/>
      <c r="O88" s="20"/>
      <c r="P88" s="82" t="s">
        <v>35</v>
      </c>
    </row>
    <row r="89" spans="1:16" s="4" customFormat="1" ht="24.75" customHeight="1">
      <c r="A89" s="74"/>
      <c r="B89" s="77"/>
      <c r="C89" s="80"/>
      <c r="D89" s="21" t="s">
        <v>14</v>
      </c>
      <c r="E89" s="22" t="s">
        <v>15</v>
      </c>
      <c r="F89" s="23">
        <f t="shared" si="9"/>
        <v>0</v>
      </c>
      <c r="G89" s="24"/>
      <c r="H89" s="25"/>
      <c r="I89" s="25"/>
      <c r="J89" s="26"/>
      <c r="K89" s="58"/>
      <c r="L89" s="59"/>
      <c r="M89" s="25"/>
      <c r="N89" s="25"/>
      <c r="O89" s="26"/>
      <c r="P89" s="83"/>
    </row>
    <row r="90" spans="1:16" s="4" customFormat="1" ht="24.75" customHeight="1">
      <c r="A90" s="74"/>
      <c r="B90" s="77"/>
      <c r="C90" s="80"/>
      <c r="D90" s="21" t="s">
        <v>16</v>
      </c>
      <c r="E90" s="27" t="s">
        <v>15</v>
      </c>
      <c r="F90" s="28">
        <f t="shared" si="9"/>
        <v>282</v>
      </c>
      <c r="G90" s="31"/>
      <c r="H90" s="32"/>
      <c r="I90" s="32"/>
      <c r="J90" s="33"/>
      <c r="K90" s="31">
        <v>141</v>
      </c>
      <c r="L90" s="32">
        <v>141</v>
      </c>
      <c r="M90" s="32"/>
      <c r="N90" s="32"/>
      <c r="O90" s="33"/>
      <c r="P90" s="83"/>
    </row>
    <row r="91" spans="1:16" s="4" customFormat="1" ht="24.75" customHeight="1">
      <c r="A91" s="74"/>
      <c r="B91" s="77"/>
      <c r="C91" s="80"/>
      <c r="D91" s="29" t="s">
        <v>17</v>
      </c>
      <c r="E91" s="27" t="s">
        <v>15</v>
      </c>
      <c r="F91" s="28">
        <f t="shared" si="9"/>
        <v>0</v>
      </c>
      <c r="G91" s="43"/>
      <c r="H91" s="44"/>
      <c r="I91" s="44"/>
      <c r="J91" s="45"/>
      <c r="K91" s="43"/>
      <c r="L91" s="44"/>
      <c r="M91" s="44"/>
      <c r="N91" s="44"/>
      <c r="O91" s="45"/>
      <c r="P91" s="83"/>
    </row>
    <row r="92" spans="1:16" s="4" customFormat="1" ht="24.75" customHeight="1" thickBot="1">
      <c r="A92" s="75"/>
      <c r="B92" s="78"/>
      <c r="C92" s="81"/>
      <c r="D92" s="46" t="s">
        <v>18</v>
      </c>
      <c r="E92" s="47" t="s">
        <v>15</v>
      </c>
      <c r="F92" s="28">
        <f t="shared" si="9"/>
        <v>0</v>
      </c>
      <c r="G92" s="48"/>
      <c r="H92" s="49"/>
      <c r="I92" s="49"/>
      <c r="J92" s="50"/>
      <c r="K92" s="48"/>
      <c r="L92" s="49"/>
      <c r="M92" s="49"/>
      <c r="N92" s="49"/>
      <c r="O92" s="50"/>
      <c r="P92" s="84"/>
    </row>
    <row r="93" spans="1:16" s="4" customFormat="1" ht="15.75" customHeight="1" thickBot="1">
      <c r="A93" s="73">
        <v>12</v>
      </c>
      <c r="B93" s="76" t="s">
        <v>41</v>
      </c>
      <c r="C93" s="79" t="s">
        <v>22</v>
      </c>
      <c r="D93" s="15" t="s">
        <v>12</v>
      </c>
      <c r="E93" s="16" t="s">
        <v>13</v>
      </c>
      <c r="F93" s="17">
        <f t="shared" si="9"/>
        <v>0.125</v>
      </c>
      <c r="G93" s="18"/>
      <c r="H93" s="19"/>
      <c r="I93" s="19"/>
      <c r="J93" s="52">
        <v>0.04</v>
      </c>
      <c r="K93" s="53">
        <v>0.04</v>
      </c>
      <c r="L93" s="51">
        <v>0.045</v>
      </c>
      <c r="M93" s="19"/>
      <c r="N93" s="19"/>
      <c r="O93" s="20"/>
      <c r="P93" s="82" t="s">
        <v>35</v>
      </c>
    </row>
    <row r="94" spans="1:16" s="4" customFormat="1" ht="24.75" customHeight="1">
      <c r="A94" s="74"/>
      <c r="B94" s="77"/>
      <c r="C94" s="80"/>
      <c r="D94" s="21" t="s">
        <v>14</v>
      </c>
      <c r="E94" s="22" t="s">
        <v>15</v>
      </c>
      <c r="F94" s="23">
        <f t="shared" si="9"/>
        <v>0</v>
      </c>
      <c r="G94" s="24"/>
      <c r="H94" s="25"/>
      <c r="I94" s="25"/>
      <c r="J94" s="26"/>
      <c r="K94" s="24"/>
      <c r="L94" s="25"/>
      <c r="M94" s="25"/>
      <c r="N94" s="25"/>
      <c r="O94" s="26"/>
      <c r="P94" s="83"/>
    </row>
    <row r="95" spans="1:16" s="4" customFormat="1" ht="24.75" customHeight="1">
      <c r="A95" s="74"/>
      <c r="B95" s="77"/>
      <c r="C95" s="80"/>
      <c r="D95" s="21" t="s">
        <v>16</v>
      </c>
      <c r="E95" s="27" t="s">
        <v>15</v>
      </c>
      <c r="F95" s="28">
        <f t="shared" si="9"/>
        <v>0</v>
      </c>
      <c r="G95" s="31"/>
      <c r="H95" s="32"/>
      <c r="I95" s="32"/>
      <c r="J95" s="33"/>
      <c r="K95" s="31"/>
      <c r="L95" s="32"/>
      <c r="M95" s="32"/>
      <c r="N95" s="32"/>
      <c r="O95" s="33"/>
      <c r="P95" s="83"/>
    </row>
    <row r="96" spans="1:16" s="4" customFormat="1" ht="24.75" customHeight="1">
      <c r="A96" s="74"/>
      <c r="B96" s="77"/>
      <c r="C96" s="80"/>
      <c r="D96" s="29" t="s">
        <v>17</v>
      </c>
      <c r="E96" s="27" t="s">
        <v>15</v>
      </c>
      <c r="F96" s="28">
        <f t="shared" si="9"/>
        <v>102</v>
      </c>
      <c r="G96" s="43"/>
      <c r="H96" s="44"/>
      <c r="I96" s="44"/>
      <c r="J96" s="55">
        <v>34</v>
      </c>
      <c r="K96" s="56">
        <v>34</v>
      </c>
      <c r="L96" s="54">
        <v>34</v>
      </c>
      <c r="M96" s="44"/>
      <c r="N96" s="44"/>
      <c r="O96" s="45"/>
      <c r="P96" s="83"/>
    </row>
    <row r="97" spans="1:16" s="4" customFormat="1" ht="24.75" customHeight="1" thickBot="1">
      <c r="A97" s="75"/>
      <c r="B97" s="78"/>
      <c r="C97" s="81"/>
      <c r="D97" s="46" t="s">
        <v>18</v>
      </c>
      <c r="E97" s="47" t="s">
        <v>15</v>
      </c>
      <c r="F97" s="28">
        <f t="shared" si="9"/>
        <v>0</v>
      </c>
      <c r="G97" s="48"/>
      <c r="H97" s="49"/>
      <c r="I97" s="49"/>
      <c r="J97" s="50"/>
      <c r="K97" s="48"/>
      <c r="L97" s="49"/>
      <c r="M97" s="49"/>
      <c r="N97" s="49"/>
      <c r="O97" s="50"/>
      <c r="P97" s="84"/>
    </row>
    <row r="98" spans="1:16" s="4" customFormat="1" ht="17.25" customHeight="1" thickBot="1">
      <c r="A98" s="73">
        <v>13</v>
      </c>
      <c r="B98" s="76" t="s">
        <v>42</v>
      </c>
      <c r="C98" s="79" t="s">
        <v>22</v>
      </c>
      <c r="D98" s="15" t="s">
        <v>12</v>
      </c>
      <c r="E98" s="16" t="s">
        <v>13</v>
      </c>
      <c r="F98" s="17">
        <f t="shared" si="9"/>
        <v>0.145</v>
      </c>
      <c r="G98" s="18"/>
      <c r="H98" s="51">
        <v>0.145</v>
      </c>
      <c r="I98" s="19"/>
      <c r="J98" s="20"/>
      <c r="K98" s="18"/>
      <c r="L98" s="19"/>
      <c r="M98" s="19"/>
      <c r="N98" s="19"/>
      <c r="O98" s="20"/>
      <c r="P98" s="82" t="s">
        <v>35</v>
      </c>
    </row>
    <row r="99" spans="1:16" s="4" customFormat="1" ht="24.75" customHeight="1">
      <c r="A99" s="74"/>
      <c r="B99" s="77"/>
      <c r="C99" s="80"/>
      <c r="D99" s="21" t="s">
        <v>14</v>
      </c>
      <c r="E99" s="22" t="s">
        <v>15</v>
      </c>
      <c r="F99" s="23">
        <f t="shared" si="9"/>
        <v>0</v>
      </c>
      <c r="G99" s="24"/>
      <c r="H99" s="25"/>
      <c r="I99" s="25"/>
      <c r="J99" s="26"/>
      <c r="K99" s="24"/>
      <c r="L99" s="25"/>
      <c r="M99" s="25"/>
      <c r="N99" s="25"/>
      <c r="O99" s="26"/>
      <c r="P99" s="83"/>
    </row>
    <row r="100" spans="1:16" s="4" customFormat="1" ht="24.75" customHeight="1">
      <c r="A100" s="74"/>
      <c r="B100" s="77"/>
      <c r="C100" s="80"/>
      <c r="D100" s="21" t="s">
        <v>16</v>
      </c>
      <c r="E100" s="27" t="s">
        <v>15</v>
      </c>
      <c r="F100" s="28">
        <f t="shared" si="9"/>
        <v>0</v>
      </c>
      <c r="G100" s="31"/>
      <c r="H100" s="32"/>
      <c r="I100" s="32"/>
      <c r="J100" s="33"/>
      <c r="K100" s="31"/>
      <c r="L100" s="32"/>
      <c r="M100" s="32"/>
      <c r="N100" s="32"/>
      <c r="O100" s="33"/>
      <c r="P100" s="83"/>
    </row>
    <row r="101" spans="1:16" s="4" customFormat="1" ht="24.75" customHeight="1">
      <c r="A101" s="74"/>
      <c r="B101" s="77"/>
      <c r="C101" s="80"/>
      <c r="D101" s="29" t="s">
        <v>17</v>
      </c>
      <c r="E101" s="27" t="s">
        <v>15</v>
      </c>
      <c r="F101" s="28">
        <f t="shared" si="9"/>
        <v>50</v>
      </c>
      <c r="G101" s="43"/>
      <c r="H101" s="44">
        <v>50</v>
      </c>
      <c r="I101" s="44"/>
      <c r="J101" s="45"/>
      <c r="K101" s="43"/>
      <c r="L101" s="44"/>
      <c r="M101" s="44"/>
      <c r="N101" s="44"/>
      <c r="O101" s="45"/>
      <c r="P101" s="83"/>
    </row>
    <row r="102" spans="1:16" s="4" customFormat="1" ht="24.75" customHeight="1" thickBot="1">
      <c r="A102" s="75"/>
      <c r="B102" s="78"/>
      <c r="C102" s="81"/>
      <c r="D102" s="46" t="s">
        <v>18</v>
      </c>
      <c r="E102" s="47" t="s">
        <v>15</v>
      </c>
      <c r="F102" s="57">
        <f t="shared" si="9"/>
        <v>0</v>
      </c>
      <c r="G102" s="48"/>
      <c r="H102" s="49"/>
      <c r="I102" s="49"/>
      <c r="J102" s="50"/>
      <c r="K102" s="48"/>
      <c r="L102" s="49"/>
      <c r="M102" s="49"/>
      <c r="N102" s="49"/>
      <c r="O102" s="50"/>
      <c r="P102" s="84"/>
    </row>
    <row r="103" spans="3:14" s="63" customFormat="1" ht="6.75" customHeight="1">
      <c r="C103" s="85"/>
      <c r="D103" s="85"/>
      <c r="E103" s="85"/>
      <c r="F103" s="85"/>
      <c r="G103" s="85"/>
      <c r="I103" s="85"/>
      <c r="J103" s="85"/>
      <c r="L103" s="85"/>
      <c r="M103" s="85"/>
      <c r="N103" s="85"/>
    </row>
    <row r="104" spans="2:13" s="66" customFormat="1" ht="40.5" customHeight="1">
      <c r="B104" s="72" t="s">
        <v>45</v>
      </c>
      <c r="C104" s="72"/>
      <c r="D104" s="72"/>
      <c r="E104" s="72"/>
      <c r="F104" s="72"/>
      <c r="G104" s="71"/>
      <c r="H104" s="71"/>
      <c r="I104" s="71"/>
      <c r="J104" s="67"/>
      <c r="K104" s="70" t="s">
        <v>44</v>
      </c>
      <c r="L104" s="70"/>
      <c r="M104" s="70"/>
    </row>
    <row r="110" ht="15">
      <c r="G110" s="68"/>
    </row>
  </sheetData>
  <sheetProtection password="CE28" sheet="1"/>
  <mergeCells count="91">
    <mergeCell ref="J1:P1"/>
    <mergeCell ref="D7:D9"/>
    <mergeCell ref="E7:E9"/>
    <mergeCell ref="F7:O7"/>
    <mergeCell ref="A4:O4"/>
    <mergeCell ref="A5:O5"/>
    <mergeCell ref="J2:P2"/>
    <mergeCell ref="P7:P9"/>
    <mergeCell ref="F8:F9"/>
    <mergeCell ref="G8:J8"/>
    <mergeCell ref="K8:O8"/>
    <mergeCell ref="A11:A15"/>
    <mergeCell ref="B11:C15"/>
    <mergeCell ref="P11:P15"/>
    <mergeCell ref="A7:A9"/>
    <mergeCell ref="B7:B9"/>
    <mergeCell ref="C7:C9"/>
    <mergeCell ref="B16:E16"/>
    <mergeCell ref="A17:A21"/>
    <mergeCell ref="B17:C21"/>
    <mergeCell ref="P17:P21"/>
    <mergeCell ref="A22:A26"/>
    <mergeCell ref="B22:B26"/>
    <mergeCell ref="C22:C26"/>
    <mergeCell ref="P22:P26"/>
    <mergeCell ref="A27:A31"/>
    <mergeCell ref="B27:B31"/>
    <mergeCell ref="C27:C31"/>
    <mergeCell ref="P27:P31"/>
    <mergeCell ref="B32:E32"/>
    <mergeCell ref="A33:A37"/>
    <mergeCell ref="B33:C37"/>
    <mergeCell ref="P33:P37"/>
    <mergeCell ref="A38:A42"/>
    <mergeCell ref="B38:B42"/>
    <mergeCell ref="C38:C42"/>
    <mergeCell ref="P38:P42"/>
    <mergeCell ref="A43:A47"/>
    <mergeCell ref="B43:B47"/>
    <mergeCell ref="C43:C47"/>
    <mergeCell ref="P43:P47"/>
    <mergeCell ref="A48:A52"/>
    <mergeCell ref="B48:B52"/>
    <mergeCell ref="C48:C52"/>
    <mergeCell ref="P48:P52"/>
    <mergeCell ref="A53:A57"/>
    <mergeCell ref="B53:B57"/>
    <mergeCell ref="C53:C57"/>
    <mergeCell ref="P53:P57"/>
    <mergeCell ref="A58:A62"/>
    <mergeCell ref="B58:B62"/>
    <mergeCell ref="C58:C62"/>
    <mergeCell ref="P58:P62"/>
    <mergeCell ref="A63:A67"/>
    <mergeCell ref="B63:B67"/>
    <mergeCell ref="C63:C67"/>
    <mergeCell ref="P63:P67"/>
    <mergeCell ref="A68:A72"/>
    <mergeCell ref="B68:B72"/>
    <mergeCell ref="C68:C72"/>
    <mergeCell ref="P68:P72"/>
    <mergeCell ref="A73:A77"/>
    <mergeCell ref="B73:B77"/>
    <mergeCell ref="C73:C77"/>
    <mergeCell ref="P73:P77"/>
    <mergeCell ref="C93:C97"/>
    <mergeCell ref="P93:P97"/>
    <mergeCell ref="A78:A82"/>
    <mergeCell ref="B78:B82"/>
    <mergeCell ref="C78:C82"/>
    <mergeCell ref="P78:P82"/>
    <mergeCell ref="A83:A87"/>
    <mergeCell ref="B83:B87"/>
    <mergeCell ref="C83:C87"/>
    <mergeCell ref="P83:P87"/>
    <mergeCell ref="P98:P102"/>
    <mergeCell ref="C103:G103"/>
    <mergeCell ref="I103:J103"/>
    <mergeCell ref="L103:N103"/>
    <mergeCell ref="A88:A92"/>
    <mergeCell ref="B88:B92"/>
    <mergeCell ref="C88:C92"/>
    <mergeCell ref="P88:P92"/>
    <mergeCell ref="A93:A97"/>
    <mergeCell ref="B93:B97"/>
    <mergeCell ref="K104:M104"/>
    <mergeCell ref="G104:I104"/>
    <mergeCell ref="B104:F104"/>
    <mergeCell ref="A98:A102"/>
    <mergeCell ref="B98:B102"/>
    <mergeCell ref="C98:C102"/>
  </mergeCells>
  <printOptions horizontalCentered="1"/>
  <pageMargins left="0.3937007874015748" right="0.3937007874015748" top="0.5905511811023623" bottom="0.3937007874015748" header="0.1968503937007874" footer="0.1968503937007874"/>
  <pageSetup fitToHeight="6" horizontalDpi="600" verticalDpi="600" orientation="portrait" paperSize="9" scale="60" r:id="rId1"/>
  <headerFooter>
    <oddFooter>&amp;CСторінка &amp;P з &amp;N</oddFooter>
  </headerFooter>
  <rowBreaks count="1" manualBreakCount="1">
    <brk id="5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2013-02-18T09:21:56Z</cp:lastPrinted>
  <dcterms:created xsi:type="dcterms:W3CDTF">2013-02-01T06:59:23Z</dcterms:created>
  <dcterms:modified xsi:type="dcterms:W3CDTF">2013-02-18T09:36:28Z</dcterms:modified>
  <cp:category/>
  <cp:version/>
  <cp:contentType/>
  <cp:contentStatus/>
</cp:coreProperties>
</file>